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crutini 2008 senato 1" sheetId="1" r:id="rId1"/>
  </sheets>
  <definedNames>
    <definedName name="_xlnm.Print_Titles" localSheetId="0">'Scrutini 2008 senato 1'!$1:$6</definedName>
  </definedNames>
  <calcPr fullCalcOnLoad="1"/>
</workbook>
</file>

<file path=xl/sharedStrings.xml><?xml version="1.0" encoding="utf-8"?>
<sst xmlns="http://schemas.openxmlformats.org/spreadsheetml/2006/main" count="103" uniqueCount="102">
  <si>
    <t>Collegio nr. 1</t>
  </si>
  <si>
    <t>Comuni</t>
  </si>
  <si>
    <t>Elettori</t>
  </si>
  <si>
    <t>Votanti</t>
  </si>
  <si>
    <t>Tot. - Perc.</t>
  </si>
  <si>
    <t>Divina Sergio</t>
  </si>
  <si>
    <t>Voti Validi</t>
  </si>
  <si>
    <t>Sc.Bianche</t>
  </si>
  <si>
    <t>Voti Nulli</t>
  </si>
  <si>
    <t>Voti Non Ass.</t>
  </si>
  <si>
    <t>ALBIANO</t>
  </si>
  <si>
    <t>ALDENO</t>
  </si>
  <si>
    <t>AMBLAR</t>
  </si>
  <si>
    <t>ANDALO</t>
  </si>
  <si>
    <t>BRESIMO</t>
  </si>
  <si>
    <t>BREZ</t>
  </si>
  <si>
    <t>CAGNO'</t>
  </si>
  <si>
    <t>CALAVINO</t>
  </si>
  <si>
    <t>CALDES</t>
  </si>
  <si>
    <t>CAMPODENNO</t>
  </si>
  <si>
    <t>CASTELFONDO</t>
  </si>
  <si>
    <t>CAVARENO</t>
  </si>
  <si>
    <t>CAVEDAGO</t>
  </si>
  <si>
    <t>CAVEDINE</t>
  </si>
  <si>
    <t>CAVIZZANA</t>
  </si>
  <si>
    <t>CEMBRA</t>
  </si>
  <si>
    <t>CIMONE</t>
  </si>
  <si>
    <t>CIS</t>
  </si>
  <si>
    <t>CLES</t>
  </si>
  <si>
    <t>CLOZ</t>
  </si>
  <si>
    <t>COMMEZZADURA</t>
  </si>
  <si>
    <t>COREDO</t>
  </si>
  <si>
    <t>CROVIANA</t>
  </si>
  <si>
    <t>CUNEVO</t>
  </si>
  <si>
    <t>DAMBEL</t>
  </si>
  <si>
    <t>DENNO</t>
  </si>
  <si>
    <t>DIMARO</t>
  </si>
  <si>
    <t>DON</t>
  </si>
  <si>
    <t>FAEDO</t>
  </si>
  <si>
    <t>FAI DELLA PAGANELLA</t>
  </si>
  <si>
    <t>FAVER</t>
  </si>
  <si>
    <t>FLAVON</t>
  </si>
  <si>
    <t>FONDO</t>
  </si>
  <si>
    <t>GARNIGA TERME</t>
  </si>
  <si>
    <t>GIOVO</t>
  </si>
  <si>
    <t>GRAUNO</t>
  </si>
  <si>
    <t>GRUMES</t>
  </si>
  <si>
    <t>LASINO</t>
  </si>
  <si>
    <t>LAVIS</t>
  </si>
  <si>
    <t>LISIGNAGO</t>
  </si>
  <si>
    <t>LIVO</t>
  </si>
  <si>
    <t>LONA-LASES</t>
  </si>
  <si>
    <t>MALE'</t>
  </si>
  <si>
    <t>MALOSCO</t>
  </si>
  <si>
    <t>MEZZANA</t>
  </si>
  <si>
    <t>MEZZOCORONA</t>
  </si>
  <si>
    <t>MEZZOLOMBARDO</t>
  </si>
  <si>
    <t>MOLVENO</t>
  </si>
  <si>
    <t>MONCLASSICO</t>
  </si>
  <si>
    <t>NANNO</t>
  </si>
  <si>
    <t>NAVE SAN ROCCO</t>
  </si>
  <si>
    <t>OSSANA</t>
  </si>
  <si>
    <t>PADERGNONE</t>
  </si>
  <si>
    <t>PEIO</t>
  </si>
  <si>
    <t>PELLIZZANO</t>
  </si>
  <si>
    <t>RABBI</t>
  </si>
  <si>
    <t>REVO'</t>
  </si>
  <si>
    <t>ROMALLO</t>
  </si>
  <si>
    <t>ROMENO</t>
  </si>
  <si>
    <t>RONZONE</t>
  </si>
  <si>
    <t>ROVERE' DELLA LUNA</t>
  </si>
  <si>
    <t>RUFFRE'-MENDOLA</t>
  </si>
  <si>
    <t>RUMO</t>
  </si>
  <si>
    <t>SAN MICHELE ALL'ADIGE</t>
  </si>
  <si>
    <t>SANZENO</t>
  </si>
  <si>
    <t>SARNONICO</t>
  </si>
  <si>
    <t>SEGONZANO</t>
  </si>
  <si>
    <t>SFRUZ</t>
  </si>
  <si>
    <t>SMARANO</t>
  </si>
  <si>
    <t>SOVER</t>
  </si>
  <si>
    <t>SPORMAGGIORE</t>
  </si>
  <si>
    <t>SPORMINORE</t>
  </si>
  <si>
    <t>TAIO</t>
  </si>
  <si>
    <t>TASSULLO</t>
  </si>
  <si>
    <t>TERLAGO</t>
  </si>
  <si>
    <t>TERRES</t>
  </si>
  <si>
    <t>TERZOLAS</t>
  </si>
  <si>
    <t>TON</t>
  </si>
  <si>
    <t>TRENTO</t>
  </si>
  <si>
    <t>TRES</t>
  </si>
  <si>
    <t>TUENNO</t>
  </si>
  <si>
    <t>VALDA</t>
  </si>
  <si>
    <t>VERMIGLIO</t>
  </si>
  <si>
    <t>VERVO'</t>
  </si>
  <si>
    <t>VEZZANO</t>
  </si>
  <si>
    <t>ZAMBANA</t>
  </si>
  <si>
    <t>Risultati Elezioni del Senato 2008 - Commissariato della Provincia di Trento (dati ufficiosi)</t>
  </si>
  <si>
    <t>Betta Mauro</t>
  </si>
  <si>
    <t>Frattin Giuseppe</t>
  </si>
  <si>
    <t>Catalano Agostino</t>
  </si>
  <si>
    <t>Pellino Giacomo A.</t>
  </si>
  <si>
    <t>Totale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</si>
</sst>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6">
    <font>
      <sz val="10"/>
      <name val="Arial"/>
      <family val="0"/>
    </font>
    <font>
      <sz val="10"/>
      <name val="Arial Unicode MS"/>
      <family val="2"/>
    </font>
    <font>
      <b/>
      <sz val="13.5"/>
      <name val="Arial Unicode MS"/>
      <family val="2"/>
    </font>
    <font>
      <b/>
      <sz val="10"/>
      <name val="Arial Unicode MS"/>
      <family val="2"/>
    </font>
    <font>
      <b/>
      <sz val="8"/>
      <name val="Arial Unicode MS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10" fontId="1" fillId="0" borderId="0" xfId="0" applyNumberFormat="1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10" fontId="1" fillId="0" borderId="4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10" fontId="4" fillId="0" borderId="6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4" fillId="0" borderId="6" xfId="0" applyFont="1" applyBorder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3"/>
  <sheetViews>
    <sheetView showGridLines="0" tabSelected="1" workbookViewId="0" topLeftCell="A1">
      <pane ySplit="6" topLeftCell="BM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23.8515625" style="0" bestFit="1" customWidth="1"/>
    <col min="2" max="2" width="8.00390625" style="0" customWidth="1"/>
    <col min="3" max="3" width="7.8515625" style="0" customWidth="1"/>
    <col min="4" max="4" width="8.140625" style="0" customWidth="1"/>
    <col min="5" max="5" width="6.140625" style="0" customWidth="1"/>
    <col min="6" max="6" width="7.7109375" style="0" customWidth="1"/>
    <col min="7" max="7" width="6.7109375" style="0" customWidth="1"/>
    <col min="8" max="8" width="8.140625" style="0" customWidth="1"/>
    <col min="9" max="9" width="6.7109375" style="0" customWidth="1"/>
    <col min="10" max="10" width="8.140625" style="0" customWidth="1"/>
    <col min="11" max="11" width="6.7109375" style="0" customWidth="1"/>
    <col min="12" max="12" width="8.7109375" style="0" customWidth="1"/>
    <col min="13" max="13" width="7.421875" style="0" customWidth="1"/>
    <col min="14" max="14" width="7.7109375" style="0" customWidth="1"/>
    <col min="15" max="15" width="11.00390625" style="0" bestFit="1" customWidth="1"/>
    <col min="16" max="16" width="12.00390625" style="0" bestFit="1" customWidth="1"/>
    <col min="17" max="17" width="9.8515625" style="0" bestFit="1" customWidth="1"/>
    <col min="18" max="18" width="14.57421875" style="0" bestFit="1" customWidth="1"/>
    <col min="19" max="19" width="11.7109375" style="0" customWidth="1"/>
  </cols>
  <sheetData>
    <row r="1" ht="19.5">
      <c r="A1" s="1" t="s">
        <v>96</v>
      </c>
    </row>
    <row r="3" ht="19.5">
      <c r="A3" s="2" t="s">
        <v>0</v>
      </c>
    </row>
    <row r="4" ht="13.5" thickBot="1"/>
    <row r="5" spans="1:19" ht="15" customHeight="1">
      <c r="A5" s="5" t="s">
        <v>1</v>
      </c>
      <c r="B5" s="17" t="s">
        <v>2</v>
      </c>
      <c r="C5" s="19" t="s">
        <v>3</v>
      </c>
      <c r="D5" s="20"/>
      <c r="E5" s="19" t="s">
        <v>97</v>
      </c>
      <c r="F5" s="20"/>
      <c r="G5" s="19" t="s">
        <v>100</v>
      </c>
      <c r="H5" s="20"/>
      <c r="I5" s="19" t="s">
        <v>98</v>
      </c>
      <c r="J5" s="20"/>
      <c r="K5" s="19" t="s">
        <v>5</v>
      </c>
      <c r="L5" s="20"/>
      <c r="M5" s="19" t="s">
        <v>99</v>
      </c>
      <c r="N5" s="20"/>
      <c r="O5" s="17" t="s">
        <v>6</v>
      </c>
      <c r="P5" s="17" t="s">
        <v>7</v>
      </c>
      <c r="Q5" s="17" t="s">
        <v>8</v>
      </c>
      <c r="R5" s="17" t="s">
        <v>9</v>
      </c>
      <c r="S5" s="17" t="s">
        <v>101</v>
      </c>
    </row>
    <row r="6" spans="1:19" ht="15.75" customHeight="1" thickBot="1">
      <c r="A6" s="6"/>
      <c r="B6" s="18"/>
      <c r="C6" s="21" t="s">
        <v>4</v>
      </c>
      <c r="D6" s="22"/>
      <c r="E6" s="21"/>
      <c r="F6" s="22"/>
      <c r="G6" s="21"/>
      <c r="H6" s="22"/>
      <c r="I6" s="21"/>
      <c r="J6" s="22"/>
      <c r="K6" s="21"/>
      <c r="L6" s="22"/>
      <c r="M6" s="21"/>
      <c r="N6" s="22"/>
      <c r="O6" s="18"/>
      <c r="P6" s="18"/>
      <c r="Q6" s="18"/>
      <c r="R6" s="18"/>
      <c r="S6" s="18"/>
    </row>
    <row r="7" spans="1:19" ht="15">
      <c r="A7" s="10" t="s">
        <v>10</v>
      </c>
      <c r="B7" s="9">
        <v>985</v>
      </c>
      <c r="C7" s="3">
        <v>875</v>
      </c>
      <c r="D7" s="4">
        <f>SUM(C7/B7)</f>
        <v>0.8883248730964467</v>
      </c>
      <c r="E7" s="7">
        <v>205</v>
      </c>
      <c r="F7" s="8">
        <f>SUM(E7/$O7)</f>
        <v>0.24758454106280192</v>
      </c>
      <c r="G7" s="7">
        <v>16</v>
      </c>
      <c r="H7" s="8">
        <f>SUM(G7/$O7)</f>
        <v>0.01932367149758454</v>
      </c>
      <c r="I7" s="7">
        <v>55</v>
      </c>
      <c r="J7" s="8">
        <f>SUM(I7/$O7)</f>
        <v>0.06642512077294686</v>
      </c>
      <c r="K7" s="7">
        <v>519</v>
      </c>
      <c r="L7" s="8">
        <f>SUM(K7/$O7)</f>
        <v>0.6268115942028986</v>
      </c>
      <c r="M7" s="7">
        <v>33</v>
      </c>
      <c r="N7" s="8">
        <f>SUM(M7/$O7)</f>
        <v>0.03985507246376811</v>
      </c>
      <c r="O7" s="9">
        <f>SUM(E7+G7+I7+K7+M7)</f>
        <v>828</v>
      </c>
      <c r="P7" s="9">
        <v>20</v>
      </c>
      <c r="Q7" s="9">
        <v>27</v>
      </c>
      <c r="R7" s="9">
        <v>0</v>
      </c>
      <c r="S7" s="9">
        <f>SUM(O7:R7)</f>
        <v>875</v>
      </c>
    </row>
    <row r="8" spans="1:19" ht="15">
      <c r="A8" s="10" t="s">
        <v>11</v>
      </c>
      <c r="B8" s="10">
        <v>2103</v>
      </c>
      <c r="C8" s="3">
        <v>1841</v>
      </c>
      <c r="D8" s="4">
        <f aca="true" t="shared" si="0" ref="D8:D71">SUM(C8/B8)</f>
        <v>0.8754160722776986</v>
      </c>
      <c r="E8" s="7">
        <v>627</v>
      </c>
      <c r="F8" s="8">
        <f aca="true" t="shared" si="1" ref="F8:F71">SUM(E8/$O8)</f>
        <v>0.355039637599094</v>
      </c>
      <c r="G8" s="7">
        <v>73</v>
      </c>
      <c r="H8" s="8">
        <f aca="true" t="shared" si="2" ref="H8:H71">SUM(G8/$O8)</f>
        <v>0.041336353340883356</v>
      </c>
      <c r="I8" s="7">
        <v>160</v>
      </c>
      <c r="J8" s="8">
        <f aca="true" t="shared" si="3" ref="J8:J71">SUM(I8/$O8)</f>
        <v>0.09060022650056625</v>
      </c>
      <c r="K8" s="7">
        <v>737</v>
      </c>
      <c r="L8" s="8">
        <f aca="true" t="shared" si="4" ref="L8:L71">SUM(K8/$O8)</f>
        <v>0.4173272933182333</v>
      </c>
      <c r="M8" s="7">
        <v>169</v>
      </c>
      <c r="N8" s="8">
        <f aca="true" t="shared" si="5" ref="N8:N71">SUM(M8/$O8)</f>
        <v>0.0956964892412231</v>
      </c>
      <c r="O8" s="10">
        <f aca="true" t="shared" si="6" ref="O8:O71">SUM(E8+G8+I8+K8+M8)</f>
        <v>1766</v>
      </c>
      <c r="P8" s="10">
        <v>37</v>
      </c>
      <c r="Q8" s="10">
        <v>38</v>
      </c>
      <c r="R8" s="10">
        <v>0</v>
      </c>
      <c r="S8" s="10">
        <f>SUM(O8:R8)</f>
        <v>1841</v>
      </c>
    </row>
    <row r="9" spans="1:19" ht="15">
      <c r="A9" s="10" t="s">
        <v>12</v>
      </c>
      <c r="B9" s="10">
        <v>159</v>
      </c>
      <c r="C9" s="3">
        <v>120</v>
      </c>
      <c r="D9" s="4">
        <f t="shared" si="0"/>
        <v>0.7547169811320755</v>
      </c>
      <c r="E9" s="7">
        <v>34</v>
      </c>
      <c r="F9" s="8">
        <f t="shared" si="1"/>
        <v>0.3063063063063063</v>
      </c>
      <c r="G9" s="7">
        <v>1</v>
      </c>
      <c r="H9" s="8">
        <f t="shared" si="2"/>
        <v>0.009009009009009009</v>
      </c>
      <c r="I9" s="7">
        <v>17</v>
      </c>
      <c r="J9" s="8">
        <f t="shared" si="3"/>
        <v>0.15315315315315314</v>
      </c>
      <c r="K9" s="7">
        <v>57</v>
      </c>
      <c r="L9" s="8">
        <f t="shared" si="4"/>
        <v>0.5135135135135135</v>
      </c>
      <c r="M9" s="7">
        <v>2</v>
      </c>
      <c r="N9" s="8">
        <f t="shared" si="5"/>
        <v>0.018018018018018018</v>
      </c>
      <c r="O9" s="10">
        <v>111</v>
      </c>
      <c r="P9" s="10">
        <v>5</v>
      </c>
      <c r="Q9" s="10">
        <v>4</v>
      </c>
      <c r="R9" s="10">
        <v>0</v>
      </c>
      <c r="S9" s="10">
        <f aca="true" t="shared" si="7" ref="S9:S72">SUM(O9:R9)</f>
        <v>120</v>
      </c>
    </row>
    <row r="10" spans="1:19" ht="15">
      <c r="A10" s="10" t="s">
        <v>13</v>
      </c>
      <c r="B10" s="10">
        <v>749</v>
      </c>
      <c r="C10" s="3">
        <v>589</v>
      </c>
      <c r="D10" s="4">
        <f t="shared" si="0"/>
        <v>0.7863818424566088</v>
      </c>
      <c r="E10" s="7">
        <v>140</v>
      </c>
      <c r="F10" s="8">
        <f t="shared" si="1"/>
        <v>0.2597402597402597</v>
      </c>
      <c r="G10" s="7">
        <v>17</v>
      </c>
      <c r="H10" s="8">
        <f t="shared" si="2"/>
        <v>0.03153988868274583</v>
      </c>
      <c r="I10" s="7">
        <v>37</v>
      </c>
      <c r="J10" s="8">
        <f t="shared" si="3"/>
        <v>0.0686456400742115</v>
      </c>
      <c r="K10" s="7">
        <v>322</v>
      </c>
      <c r="L10" s="8">
        <f t="shared" si="4"/>
        <v>0.5974025974025974</v>
      </c>
      <c r="M10" s="7">
        <v>23</v>
      </c>
      <c r="N10" s="8">
        <f t="shared" si="5"/>
        <v>0.04267161410018553</v>
      </c>
      <c r="O10" s="10">
        <f t="shared" si="6"/>
        <v>539</v>
      </c>
      <c r="P10" s="10">
        <v>27</v>
      </c>
      <c r="Q10" s="10">
        <v>23</v>
      </c>
      <c r="R10" s="10">
        <v>0</v>
      </c>
      <c r="S10" s="10">
        <f t="shared" si="7"/>
        <v>589</v>
      </c>
    </row>
    <row r="11" spans="1:19" ht="15">
      <c r="A11" s="10" t="s">
        <v>14</v>
      </c>
      <c r="B11" s="10">
        <v>209</v>
      </c>
      <c r="C11" s="3">
        <v>169</v>
      </c>
      <c r="D11" s="4">
        <f t="shared" si="0"/>
        <v>0.8086124401913876</v>
      </c>
      <c r="E11" s="7">
        <v>72</v>
      </c>
      <c r="F11" s="8">
        <f t="shared" si="1"/>
        <v>0.48</v>
      </c>
      <c r="G11" s="7">
        <v>4</v>
      </c>
      <c r="H11" s="8">
        <f t="shared" si="2"/>
        <v>0.02666666666666667</v>
      </c>
      <c r="I11" s="7">
        <v>30</v>
      </c>
      <c r="J11" s="8">
        <f t="shared" si="3"/>
        <v>0.2</v>
      </c>
      <c r="K11" s="7">
        <v>40</v>
      </c>
      <c r="L11" s="8">
        <f t="shared" si="4"/>
        <v>0.26666666666666666</v>
      </c>
      <c r="M11" s="7">
        <v>4</v>
      </c>
      <c r="N11" s="8">
        <f t="shared" si="5"/>
        <v>0.02666666666666667</v>
      </c>
      <c r="O11" s="10">
        <f t="shared" si="6"/>
        <v>150</v>
      </c>
      <c r="P11" s="10">
        <v>12</v>
      </c>
      <c r="Q11" s="10">
        <v>7</v>
      </c>
      <c r="R11" s="10">
        <v>0</v>
      </c>
      <c r="S11" s="10">
        <f t="shared" si="7"/>
        <v>169</v>
      </c>
    </row>
    <row r="12" spans="1:19" ht="15">
      <c r="A12" s="10" t="s">
        <v>15</v>
      </c>
      <c r="B12" s="10">
        <v>512</v>
      </c>
      <c r="C12" s="3">
        <v>447</v>
      </c>
      <c r="D12" s="4">
        <f t="shared" si="0"/>
        <v>0.873046875</v>
      </c>
      <c r="E12" s="7">
        <v>172</v>
      </c>
      <c r="F12" s="8">
        <f t="shared" si="1"/>
        <v>0.4105011933174224</v>
      </c>
      <c r="G12" s="7">
        <v>7</v>
      </c>
      <c r="H12" s="8">
        <f t="shared" si="2"/>
        <v>0.016706443914081145</v>
      </c>
      <c r="I12" s="7">
        <v>56</v>
      </c>
      <c r="J12" s="8">
        <f t="shared" si="3"/>
        <v>0.13365155131264916</v>
      </c>
      <c r="K12" s="7">
        <v>175</v>
      </c>
      <c r="L12" s="8">
        <f t="shared" si="4"/>
        <v>0.41766109785202865</v>
      </c>
      <c r="M12" s="7">
        <v>9</v>
      </c>
      <c r="N12" s="8">
        <f t="shared" si="5"/>
        <v>0.021479713603818614</v>
      </c>
      <c r="O12" s="10">
        <f t="shared" si="6"/>
        <v>419</v>
      </c>
      <c r="P12" s="10">
        <v>20</v>
      </c>
      <c r="Q12" s="10">
        <v>8</v>
      </c>
      <c r="R12" s="10">
        <v>0</v>
      </c>
      <c r="S12" s="10">
        <f t="shared" si="7"/>
        <v>447</v>
      </c>
    </row>
    <row r="13" spans="1:19" ht="15">
      <c r="A13" s="10" t="s">
        <v>16</v>
      </c>
      <c r="B13" s="10">
        <v>256</v>
      </c>
      <c r="C13" s="3">
        <v>220</v>
      </c>
      <c r="D13" s="4">
        <f t="shared" si="0"/>
        <v>0.859375</v>
      </c>
      <c r="E13" s="7">
        <v>90</v>
      </c>
      <c r="F13" s="8">
        <f t="shared" si="1"/>
        <v>0.4368932038834951</v>
      </c>
      <c r="G13" s="7">
        <v>7</v>
      </c>
      <c r="H13" s="8">
        <f t="shared" si="2"/>
        <v>0.03398058252427184</v>
      </c>
      <c r="I13" s="7">
        <v>21</v>
      </c>
      <c r="J13" s="8">
        <f t="shared" si="3"/>
        <v>0.10194174757281553</v>
      </c>
      <c r="K13" s="7">
        <v>78</v>
      </c>
      <c r="L13" s="8">
        <f t="shared" si="4"/>
        <v>0.3786407766990291</v>
      </c>
      <c r="M13" s="7">
        <v>10</v>
      </c>
      <c r="N13" s="8">
        <f t="shared" si="5"/>
        <v>0.04854368932038835</v>
      </c>
      <c r="O13" s="10">
        <f t="shared" si="6"/>
        <v>206</v>
      </c>
      <c r="P13" s="10">
        <v>7</v>
      </c>
      <c r="Q13" s="10">
        <v>7</v>
      </c>
      <c r="R13" s="10">
        <v>0</v>
      </c>
      <c r="S13" s="10">
        <f t="shared" si="7"/>
        <v>220</v>
      </c>
    </row>
    <row r="14" spans="1:19" ht="15">
      <c r="A14" s="10" t="s">
        <v>17</v>
      </c>
      <c r="B14" s="10">
        <v>897</v>
      </c>
      <c r="C14" s="3">
        <v>785</v>
      </c>
      <c r="D14" s="4">
        <f t="shared" si="0"/>
        <v>0.875139353400223</v>
      </c>
      <c r="E14" s="7">
        <v>267</v>
      </c>
      <c r="F14" s="8">
        <f t="shared" si="1"/>
        <v>0.35647530040053405</v>
      </c>
      <c r="G14" s="7">
        <v>18</v>
      </c>
      <c r="H14" s="8">
        <f t="shared" si="2"/>
        <v>0.02403204272363151</v>
      </c>
      <c r="I14" s="7">
        <v>69</v>
      </c>
      <c r="J14" s="8">
        <f t="shared" si="3"/>
        <v>0.09212283044058744</v>
      </c>
      <c r="K14" s="7">
        <v>352</v>
      </c>
      <c r="L14" s="8">
        <f t="shared" si="4"/>
        <v>0.4699599465954606</v>
      </c>
      <c r="M14" s="7">
        <v>43</v>
      </c>
      <c r="N14" s="8">
        <f t="shared" si="5"/>
        <v>0.05740987983978638</v>
      </c>
      <c r="O14" s="10">
        <f t="shared" si="6"/>
        <v>749</v>
      </c>
      <c r="P14" s="10">
        <v>27</v>
      </c>
      <c r="Q14" s="10">
        <v>9</v>
      </c>
      <c r="R14" s="10">
        <v>0</v>
      </c>
      <c r="S14" s="10">
        <f t="shared" si="7"/>
        <v>785</v>
      </c>
    </row>
    <row r="15" spans="1:19" ht="15">
      <c r="A15" s="10" t="s">
        <v>18</v>
      </c>
      <c r="B15" s="10">
        <v>780</v>
      </c>
      <c r="C15" s="3">
        <v>672</v>
      </c>
      <c r="D15" s="4">
        <f t="shared" si="0"/>
        <v>0.8615384615384616</v>
      </c>
      <c r="E15" s="7">
        <v>281</v>
      </c>
      <c r="F15" s="8">
        <f t="shared" si="1"/>
        <v>0.4481658692185008</v>
      </c>
      <c r="G15" s="7">
        <v>25</v>
      </c>
      <c r="H15" s="8">
        <f t="shared" si="2"/>
        <v>0.03987240829346093</v>
      </c>
      <c r="I15" s="7">
        <v>32</v>
      </c>
      <c r="J15" s="8">
        <f t="shared" si="3"/>
        <v>0.051036682615629984</v>
      </c>
      <c r="K15" s="7">
        <v>261</v>
      </c>
      <c r="L15" s="8">
        <f t="shared" si="4"/>
        <v>0.41626794258373206</v>
      </c>
      <c r="M15" s="7">
        <v>28</v>
      </c>
      <c r="N15" s="8">
        <f t="shared" si="5"/>
        <v>0.044657097288676235</v>
      </c>
      <c r="O15" s="10">
        <f t="shared" si="6"/>
        <v>627</v>
      </c>
      <c r="P15" s="10">
        <v>22</v>
      </c>
      <c r="Q15" s="10">
        <v>23</v>
      </c>
      <c r="R15" s="10">
        <v>0</v>
      </c>
      <c r="S15" s="10">
        <f t="shared" si="7"/>
        <v>672</v>
      </c>
    </row>
    <row r="16" spans="1:19" ht="15">
      <c r="A16" s="10" t="s">
        <v>19</v>
      </c>
      <c r="B16" s="10">
        <v>1056</v>
      </c>
      <c r="C16" s="3">
        <v>920</v>
      </c>
      <c r="D16" s="4">
        <f t="shared" si="0"/>
        <v>0.8712121212121212</v>
      </c>
      <c r="E16" s="7">
        <v>359</v>
      </c>
      <c r="F16" s="8">
        <f t="shared" si="1"/>
        <v>0.4169570267131243</v>
      </c>
      <c r="G16" s="7">
        <v>26</v>
      </c>
      <c r="H16" s="8">
        <f t="shared" si="2"/>
        <v>0.030197444831591175</v>
      </c>
      <c r="I16" s="7">
        <v>47</v>
      </c>
      <c r="J16" s="8">
        <f t="shared" si="3"/>
        <v>0.0545876887340302</v>
      </c>
      <c r="K16" s="7">
        <v>383</v>
      </c>
      <c r="L16" s="8">
        <f t="shared" si="4"/>
        <v>0.4448315911730546</v>
      </c>
      <c r="M16" s="7">
        <v>46</v>
      </c>
      <c r="N16" s="8">
        <f t="shared" si="5"/>
        <v>0.053426248548199766</v>
      </c>
      <c r="O16" s="10">
        <f t="shared" si="6"/>
        <v>861</v>
      </c>
      <c r="P16" s="10">
        <v>27</v>
      </c>
      <c r="Q16" s="10">
        <v>32</v>
      </c>
      <c r="R16" s="10">
        <v>0</v>
      </c>
      <c r="S16" s="10">
        <f t="shared" si="7"/>
        <v>920</v>
      </c>
    </row>
    <row r="17" spans="1:19" ht="15">
      <c r="A17" s="10" t="s">
        <v>20</v>
      </c>
      <c r="B17" s="10">
        <v>437</v>
      </c>
      <c r="C17" s="3">
        <v>356</v>
      </c>
      <c r="D17" s="4">
        <f t="shared" si="0"/>
        <v>0.8146453089244852</v>
      </c>
      <c r="E17" s="7">
        <v>127</v>
      </c>
      <c r="F17" s="8">
        <f t="shared" si="1"/>
        <v>0.3871951219512195</v>
      </c>
      <c r="G17" s="7">
        <v>15</v>
      </c>
      <c r="H17" s="8">
        <f t="shared" si="2"/>
        <v>0.04573170731707317</v>
      </c>
      <c r="I17" s="7">
        <v>28</v>
      </c>
      <c r="J17" s="8">
        <f t="shared" si="3"/>
        <v>0.08536585365853659</v>
      </c>
      <c r="K17" s="7">
        <v>147</v>
      </c>
      <c r="L17" s="8">
        <f t="shared" si="4"/>
        <v>0.4481707317073171</v>
      </c>
      <c r="M17" s="7">
        <v>11</v>
      </c>
      <c r="N17" s="8">
        <f t="shared" si="5"/>
        <v>0.03353658536585366</v>
      </c>
      <c r="O17" s="10">
        <f t="shared" si="6"/>
        <v>328</v>
      </c>
      <c r="P17" s="10">
        <v>19</v>
      </c>
      <c r="Q17" s="10">
        <v>9</v>
      </c>
      <c r="R17" s="10">
        <v>0</v>
      </c>
      <c r="S17" s="10">
        <f t="shared" si="7"/>
        <v>356</v>
      </c>
    </row>
    <row r="18" spans="1:19" ht="15">
      <c r="A18" s="10" t="s">
        <v>21</v>
      </c>
      <c r="B18" s="10">
        <v>680</v>
      </c>
      <c r="C18" s="3">
        <v>579</v>
      </c>
      <c r="D18" s="4">
        <f t="shared" si="0"/>
        <v>0.8514705882352941</v>
      </c>
      <c r="E18" s="7">
        <v>181</v>
      </c>
      <c r="F18" s="8">
        <f t="shared" si="1"/>
        <v>0.3408662900188324</v>
      </c>
      <c r="G18" s="7">
        <v>24</v>
      </c>
      <c r="H18" s="8">
        <f t="shared" si="2"/>
        <v>0.04519774011299435</v>
      </c>
      <c r="I18" s="7">
        <v>53</v>
      </c>
      <c r="J18" s="8">
        <f t="shared" si="3"/>
        <v>0.09981167608286252</v>
      </c>
      <c r="K18" s="7">
        <v>251</v>
      </c>
      <c r="L18" s="8">
        <f t="shared" si="4"/>
        <v>0.4726930320150659</v>
      </c>
      <c r="M18" s="7">
        <v>22</v>
      </c>
      <c r="N18" s="8">
        <f t="shared" si="5"/>
        <v>0.04143126177024482</v>
      </c>
      <c r="O18" s="10">
        <f t="shared" si="6"/>
        <v>531</v>
      </c>
      <c r="P18" s="10">
        <v>13</v>
      </c>
      <c r="Q18" s="10">
        <v>35</v>
      </c>
      <c r="R18" s="10">
        <v>0</v>
      </c>
      <c r="S18" s="10">
        <f t="shared" si="7"/>
        <v>579</v>
      </c>
    </row>
    <row r="19" spans="1:19" ht="15">
      <c r="A19" s="10" t="s">
        <v>22</v>
      </c>
      <c r="B19" s="10">
        <v>386</v>
      </c>
      <c r="C19" s="3">
        <v>345</v>
      </c>
      <c r="D19" s="4">
        <f t="shared" si="0"/>
        <v>0.8937823834196891</v>
      </c>
      <c r="E19" s="7">
        <v>140</v>
      </c>
      <c r="F19" s="8">
        <f t="shared" si="1"/>
        <v>0.42424242424242425</v>
      </c>
      <c r="G19" s="7">
        <v>19</v>
      </c>
      <c r="H19" s="8">
        <f t="shared" si="2"/>
        <v>0.05757575757575758</v>
      </c>
      <c r="I19" s="7">
        <v>21</v>
      </c>
      <c r="J19" s="8">
        <f t="shared" si="3"/>
        <v>0.06363636363636363</v>
      </c>
      <c r="K19" s="7">
        <v>129</v>
      </c>
      <c r="L19" s="8">
        <f t="shared" si="4"/>
        <v>0.39090909090909093</v>
      </c>
      <c r="M19" s="7">
        <v>21</v>
      </c>
      <c r="N19" s="8">
        <f t="shared" si="5"/>
        <v>0.06363636363636363</v>
      </c>
      <c r="O19" s="10">
        <f t="shared" si="6"/>
        <v>330</v>
      </c>
      <c r="P19" s="10">
        <v>7</v>
      </c>
      <c r="Q19" s="10">
        <v>8</v>
      </c>
      <c r="R19" s="10">
        <v>0</v>
      </c>
      <c r="S19" s="10">
        <f t="shared" si="7"/>
        <v>345</v>
      </c>
    </row>
    <row r="20" spans="1:19" ht="15">
      <c r="A20" s="10" t="s">
        <v>23</v>
      </c>
      <c r="B20" s="10">
        <v>1965</v>
      </c>
      <c r="C20" s="3">
        <v>1651</v>
      </c>
      <c r="D20" s="4">
        <f t="shared" si="0"/>
        <v>0.8402035623409669</v>
      </c>
      <c r="E20" s="7">
        <v>542</v>
      </c>
      <c r="F20" s="8">
        <f t="shared" si="1"/>
        <v>0.35126377187297475</v>
      </c>
      <c r="G20" s="7">
        <v>35</v>
      </c>
      <c r="H20" s="8">
        <f t="shared" si="2"/>
        <v>0.02268308489954634</v>
      </c>
      <c r="I20" s="7">
        <v>180</v>
      </c>
      <c r="J20" s="8">
        <f t="shared" si="3"/>
        <v>0.11665586519766688</v>
      </c>
      <c r="K20" s="7">
        <v>704</v>
      </c>
      <c r="L20" s="8">
        <f t="shared" si="4"/>
        <v>0.4562540505508749</v>
      </c>
      <c r="M20" s="7">
        <v>82</v>
      </c>
      <c r="N20" s="8">
        <f t="shared" si="5"/>
        <v>0.053143227478937134</v>
      </c>
      <c r="O20" s="10">
        <f t="shared" si="6"/>
        <v>1543</v>
      </c>
      <c r="P20" s="10">
        <v>47</v>
      </c>
      <c r="Q20" s="10">
        <v>61</v>
      </c>
      <c r="R20" s="10">
        <v>0</v>
      </c>
      <c r="S20" s="10">
        <f t="shared" si="7"/>
        <v>1651</v>
      </c>
    </row>
    <row r="21" spans="1:19" ht="15">
      <c r="A21" s="10" t="s">
        <v>24</v>
      </c>
      <c r="B21" s="10">
        <v>168</v>
      </c>
      <c r="C21" s="3">
        <v>152</v>
      </c>
      <c r="D21" s="4">
        <f t="shared" si="0"/>
        <v>0.9047619047619048</v>
      </c>
      <c r="E21" s="7">
        <v>67</v>
      </c>
      <c r="F21" s="8">
        <f t="shared" si="1"/>
        <v>0.5</v>
      </c>
      <c r="G21" s="7">
        <v>5</v>
      </c>
      <c r="H21" s="8">
        <f t="shared" si="2"/>
        <v>0.03731343283582089</v>
      </c>
      <c r="I21" s="7">
        <v>12</v>
      </c>
      <c r="J21" s="8">
        <f t="shared" si="3"/>
        <v>0.08955223880597014</v>
      </c>
      <c r="K21" s="7">
        <v>49</v>
      </c>
      <c r="L21" s="8">
        <f t="shared" si="4"/>
        <v>0.3656716417910448</v>
      </c>
      <c r="M21" s="7">
        <v>1</v>
      </c>
      <c r="N21" s="8">
        <f t="shared" si="5"/>
        <v>0.007462686567164179</v>
      </c>
      <c r="O21" s="10">
        <f t="shared" si="6"/>
        <v>134</v>
      </c>
      <c r="P21" s="10">
        <v>11</v>
      </c>
      <c r="Q21" s="10">
        <v>7</v>
      </c>
      <c r="R21" s="10">
        <v>0</v>
      </c>
      <c r="S21" s="10">
        <f t="shared" si="7"/>
        <v>152</v>
      </c>
    </row>
    <row r="22" spans="1:19" ht="15">
      <c r="A22" s="10" t="s">
        <v>25</v>
      </c>
      <c r="B22" s="10">
        <v>1187</v>
      </c>
      <c r="C22" s="3">
        <v>1028</v>
      </c>
      <c r="D22" s="4">
        <f t="shared" si="0"/>
        <v>0.8660488626790227</v>
      </c>
      <c r="E22" s="7">
        <v>251</v>
      </c>
      <c r="F22" s="8">
        <f t="shared" si="1"/>
        <v>0.2601036269430052</v>
      </c>
      <c r="G22" s="7">
        <v>14</v>
      </c>
      <c r="H22" s="8">
        <f t="shared" si="2"/>
        <v>0.014507772020725389</v>
      </c>
      <c r="I22" s="7">
        <v>80</v>
      </c>
      <c r="J22" s="8">
        <f t="shared" si="3"/>
        <v>0.08290155440414508</v>
      </c>
      <c r="K22" s="7">
        <v>576</v>
      </c>
      <c r="L22" s="8">
        <f t="shared" si="4"/>
        <v>0.5968911917098445</v>
      </c>
      <c r="M22" s="7">
        <v>44</v>
      </c>
      <c r="N22" s="8">
        <f t="shared" si="5"/>
        <v>0.04559585492227979</v>
      </c>
      <c r="O22" s="10">
        <f t="shared" si="6"/>
        <v>965</v>
      </c>
      <c r="P22" s="10">
        <v>23</v>
      </c>
      <c r="Q22" s="10">
        <v>40</v>
      </c>
      <c r="R22" s="10">
        <v>0</v>
      </c>
      <c r="S22" s="10">
        <f t="shared" si="7"/>
        <v>1028</v>
      </c>
    </row>
    <row r="23" spans="1:19" ht="15">
      <c r="A23" s="10" t="s">
        <v>26</v>
      </c>
      <c r="B23" s="10">
        <v>459</v>
      </c>
      <c r="C23" s="3">
        <v>402</v>
      </c>
      <c r="D23" s="4">
        <f t="shared" si="0"/>
        <v>0.8758169934640523</v>
      </c>
      <c r="E23" s="7">
        <v>168</v>
      </c>
      <c r="F23" s="8">
        <f t="shared" si="1"/>
        <v>0.43410852713178294</v>
      </c>
      <c r="G23" s="7">
        <v>21</v>
      </c>
      <c r="H23" s="8">
        <f t="shared" si="2"/>
        <v>0.05426356589147287</v>
      </c>
      <c r="I23" s="7">
        <v>17</v>
      </c>
      <c r="J23" s="8">
        <f t="shared" si="3"/>
        <v>0.04392764857881137</v>
      </c>
      <c r="K23" s="7">
        <v>149</v>
      </c>
      <c r="L23" s="8">
        <f t="shared" si="4"/>
        <v>0.3850129198966408</v>
      </c>
      <c r="M23" s="7">
        <v>32</v>
      </c>
      <c r="N23" s="8">
        <f t="shared" si="5"/>
        <v>0.082687338501292</v>
      </c>
      <c r="O23" s="10">
        <f t="shared" si="6"/>
        <v>387</v>
      </c>
      <c r="P23" s="10">
        <v>6</v>
      </c>
      <c r="Q23" s="10">
        <v>9</v>
      </c>
      <c r="R23" s="10">
        <v>0</v>
      </c>
      <c r="S23" s="10">
        <f t="shared" si="7"/>
        <v>402</v>
      </c>
    </row>
    <row r="24" spans="1:19" ht="15">
      <c r="A24" s="10" t="s">
        <v>27</v>
      </c>
      <c r="B24" s="10">
        <v>234</v>
      </c>
      <c r="C24" s="3">
        <v>203</v>
      </c>
      <c r="D24" s="4">
        <f t="shared" si="0"/>
        <v>0.8675213675213675</v>
      </c>
      <c r="E24" s="7">
        <v>100</v>
      </c>
      <c r="F24" s="8">
        <f t="shared" si="1"/>
        <v>0.5434782608695652</v>
      </c>
      <c r="G24" s="7">
        <v>2</v>
      </c>
      <c r="H24" s="8">
        <f t="shared" si="2"/>
        <v>0.010869565217391304</v>
      </c>
      <c r="I24" s="7">
        <v>19</v>
      </c>
      <c r="J24" s="8">
        <f t="shared" si="3"/>
        <v>0.10326086956521739</v>
      </c>
      <c r="K24" s="7">
        <v>47</v>
      </c>
      <c r="L24" s="8">
        <f t="shared" si="4"/>
        <v>0.2554347826086957</v>
      </c>
      <c r="M24" s="7">
        <v>16</v>
      </c>
      <c r="N24" s="8">
        <f t="shared" si="5"/>
        <v>0.08695652173913043</v>
      </c>
      <c r="O24" s="10">
        <f t="shared" si="6"/>
        <v>184</v>
      </c>
      <c r="P24" s="10">
        <v>11</v>
      </c>
      <c r="Q24" s="10">
        <v>8</v>
      </c>
      <c r="R24" s="10">
        <v>0</v>
      </c>
      <c r="S24" s="10">
        <f t="shared" si="7"/>
        <v>203</v>
      </c>
    </row>
    <row r="25" spans="1:19" ht="15">
      <c r="A25" s="10" t="s">
        <v>28</v>
      </c>
      <c r="B25" s="10">
        <v>4619</v>
      </c>
      <c r="C25" s="3">
        <v>4001</v>
      </c>
      <c r="D25" s="4">
        <f t="shared" si="0"/>
        <v>0.8662048062351159</v>
      </c>
      <c r="E25" s="7">
        <v>1294</v>
      </c>
      <c r="F25" s="8">
        <f t="shared" si="1"/>
        <v>0.34387456816369916</v>
      </c>
      <c r="G25" s="7">
        <v>92</v>
      </c>
      <c r="H25" s="8">
        <f t="shared" si="2"/>
        <v>0.02444857826202498</v>
      </c>
      <c r="I25" s="7">
        <v>310</v>
      </c>
      <c r="J25" s="8">
        <f t="shared" si="3"/>
        <v>0.08238107892638852</v>
      </c>
      <c r="K25" s="7">
        <v>1842</v>
      </c>
      <c r="L25" s="8">
        <f t="shared" si="4"/>
        <v>0.4895030560722827</v>
      </c>
      <c r="M25" s="7">
        <v>225</v>
      </c>
      <c r="N25" s="8">
        <f t="shared" si="5"/>
        <v>0.05979271857560457</v>
      </c>
      <c r="O25" s="10">
        <f t="shared" si="6"/>
        <v>3763</v>
      </c>
      <c r="P25" s="10">
        <v>109</v>
      </c>
      <c r="Q25" s="10">
        <v>124</v>
      </c>
      <c r="R25" s="10">
        <v>5</v>
      </c>
      <c r="S25" s="10">
        <f t="shared" si="7"/>
        <v>4001</v>
      </c>
    </row>
    <row r="26" spans="1:19" ht="15">
      <c r="A26" s="10" t="s">
        <v>29</v>
      </c>
      <c r="B26" s="10">
        <v>467</v>
      </c>
      <c r="C26" s="3">
        <v>407</v>
      </c>
      <c r="D26" s="4">
        <f t="shared" si="0"/>
        <v>0.8715203426124197</v>
      </c>
      <c r="E26" s="7">
        <v>156</v>
      </c>
      <c r="F26" s="8">
        <f t="shared" si="1"/>
        <v>0.4051948051948052</v>
      </c>
      <c r="G26" s="7">
        <v>7</v>
      </c>
      <c r="H26" s="8">
        <f t="shared" si="2"/>
        <v>0.01818181818181818</v>
      </c>
      <c r="I26" s="7">
        <v>41</v>
      </c>
      <c r="J26" s="8">
        <f t="shared" si="3"/>
        <v>0.10649350649350649</v>
      </c>
      <c r="K26" s="7">
        <v>168</v>
      </c>
      <c r="L26" s="8">
        <f t="shared" si="4"/>
        <v>0.43636363636363634</v>
      </c>
      <c r="M26" s="7">
        <v>13</v>
      </c>
      <c r="N26" s="8">
        <f t="shared" si="5"/>
        <v>0.033766233766233764</v>
      </c>
      <c r="O26" s="10">
        <f t="shared" si="6"/>
        <v>385</v>
      </c>
      <c r="P26" s="10">
        <v>15</v>
      </c>
      <c r="Q26" s="10">
        <v>7</v>
      </c>
      <c r="R26" s="10">
        <v>0</v>
      </c>
      <c r="S26" s="10">
        <f t="shared" si="7"/>
        <v>407</v>
      </c>
    </row>
    <row r="27" spans="1:19" ht="15">
      <c r="A27" s="10" t="s">
        <v>30</v>
      </c>
      <c r="B27" s="10">
        <v>672</v>
      </c>
      <c r="C27" s="3">
        <v>564</v>
      </c>
      <c r="D27" s="4">
        <f t="shared" si="0"/>
        <v>0.8392857142857143</v>
      </c>
      <c r="E27" s="7">
        <v>218</v>
      </c>
      <c r="F27" s="8">
        <f t="shared" si="1"/>
        <v>0.4120982986767486</v>
      </c>
      <c r="G27" s="7">
        <v>18</v>
      </c>
      <c r="H27" s="8">
        <f t="shared" si="2"/>
        <v>0.034026465028355386</v>
      </c>
      <c r="I27" s="7">
        <v>40</v>
      </c>
      <c r="J27" s="8">
        <f t="shared" si="3"/>
        <v>0.07561436672967864</v>
      </c>
      <c r="K27" s="7">
        <v>231</v>
      </c>
      <c r="L27" s="8">
        <f t="shared" si="4"/>
        <v>0.43667296786389415</v>
      </c>
      <c r="M27" s="7">
        <v>22</v>
      </c>
      <c r="N27" s="8">
        <f t="shared" si="5"/>
        <v>0.04158790170132325</v>
      </c>
      <c r="O27" s="10">
        <f t="shared" si="6"/>
        <v>529</v>
      </c>
      <c r="P27" s="10">
        <v>18</v>
      </c>
      <c r="Q27" s="10">
        <v>17</v>
      </c>
      <c r="R27" s="10">
        <v>0</v>
      </c>
      <c r="S27" s="10">
        <f t="shared" si="7"/>
        <v>564</v>
      </c>
    </row>
    <row r="28" spans="1:19" ht="15">
      <c r="A28" s="10" t="s">
        <v>31</v>
      </c>
      <c r="B28" s="10">
        <v>1068</v>
      </c>
      <c r="C28" s="3">
        <v>902</v>
      </c>
      <c r="D28" s="4">
        <f t="shared" si="0"/>
        <v>0.8445692883895131</v>
      </c>
      <c r="E28" s="7">
        <v>331</v>
      </c>
      <c r="F28" s="8">
        <f t="shared" si="1"/>
        <v>0.38265895953757223</v>
      </c>
      <c r="G28" s="7">
        <v>36</v>
      </c>
      <c r="H28" s="8">
        <f t="shared" si="2"/>
        <v>0.04161849710982659</v>
      </c>
      <c r="I28" s="7">
        <v>68</v>
      </c>
      <c r="J28" s="8">
        <f t="shared" si="3"/>
        <v>0.07861271676300578</v>
      </c>
      <c r="K28" s="7">
        <v>386</v>
      </c>
      <c r="L28" s="8">
        <f t="shared" si="4"/>
        <v>0.446242774566474</v>
      </c>
      <c r="M28" s="7">
        <v>44</v>
      </c>
      <c r="N28" s="8">
        <f t="shared" si="5"/>
        <v>0.05086705202312139</v>
      </c>
      <c r="O28" s="10">
        <f t="shared" si="6"/>
        <v>865</v>
      </c>
      <c r="P28" s="10">
        <v>29</v>
      </c>
      <c r="Q28" s="10">
        <v>8</v>
      </c>
      <c r="R28" s="10">
        <v>0</v>
      </c>
      <c r="S28" s="10">
        <f t="shared" si="7"/>
        <v>902</v>
      </c>
    </row>
    <row r="29" spans="1:19" ht="15">
      <c r="A29" s="10" t="s">
        <v>32</v>
      </c>
      <c r="B29" s="10">
        <v>452</v>
      </c>
      <c r="C29" s="3">
        <v>417</v>
      </c>
      <c r="D29" s="4">
        <f t="shared" si="0"/>
        <v>0.922566371681416</v>
      </c>
      <c r="E29" s="7">
        <v>120</v>
      </c>
      <c r="F29" s="8">
        <f t="shared" si="1"/>
        <v>0.297029702970297</v>
      </c>
      <c r="G29" s="7">
        <v>7</v>
      </c>
      <c r="H29" s="8">
        <f t="shared" si="2"/>
        <v>0.017326732673267328</v>
      </c>
      <c r="I29" s="7">
        <v>24</v>
      </c>
      <c r="J29" s="8">
        <f t="shared" si="3"/>
        <v>0.0594059405940594</v>
      </c>
      <c r="K29" s="7">
        <v>233</v>
      </c>
      <c r="L29" s="8">
        <f t="shared" si="4"/>
        <v>0.5767326732673267</v>
      </c>
      <c r="M29" s="7">
        <v>20</v>
      </c>
      <c r="N29" s="8">
        <f t="shared" si="5"/>
        <v>0.04950495049504951</v>
      </c>
      <c r="O29" s="10">
        <f t="shared" si="6"/>
        <v>404</v>
      </c>
      <c r="P29" s="10">
        <v>6</v>
      </c>
      <c r="Q29" s="10">
        <v>7</v>
      </c>
      <c r="R29" s="10">
        <v>0</v>
      </c>
      <c r="S29" s="10">
        <f t="shared" si="7"/>
        <v>417</v>
      </c>
    </row>
    <row r="30" spans="1:19" ht="15">
      <c r="A30" s="10" t="s">
        <v>33</v>
      </c>
      <c r="B30" s="10">
        <v>423</v>
      </c>
      <c r="C30" s="3">
        <v>368</v>
      </c>
      <c r="D30" s="4">
        <f t="shared" si="0"/>
        <v>0.8699763593380615</v>
      </c>
      <c r="E30" s="7">
        <v>144</v>
      </c>
      <c r="F30" s="8">
        <f t="shared" si="1"/>
        <v>0.414985590778098</v>
      </c>
      <c r="G30" s="7">
        <v>15</v>
      </c>
      <c r="H30" s="8">
        <f t="shared" si="2"/>
        <v>0.043227665706051875</v>
      </c>
      <c r="I30" s="7">
        <v>28</v>
      </c>
      <c r="J30" s="8">
        <f t="shared" si="3"/>
        <v>0.08069164265129683</v>
      </c>
      <c r="K30" s="7">
        <v>145</v>
      </c>
      <c r="L30" s="8">
        <f t="shared" si="4"/>
        <v>0.41786743515850144</v>
      </c>
      <c r="M30" s="7">
        <v>15</v>
      </c>
      <c r="N30" s="8">
        <f t="shared" si="5"/>
        <v>0.043227665706051875</v>
      </c>
      <c r="O30" s="10">
        <f t="shared" si="6"/>
        <v>347</v>
      </c>
      <c r="P30" s="10">
        <v>14</v>
      </c>
      <c r="Q30" s="10">
        <v>7</v>
      </c>
      <c r="R30" s="10">
        <v>0</v>
      </c>
      <c r="S30" s="10">
        <f t="shared" si="7"/>
        <v>368</v>
      </c>
    </row>
    <row r="31" spans="1:19" ht="15">
      <c r="A31" s="10" t="s">
        <v>34</v>
      </c>
      <c r="B31" s="10">
        <v>295</v>
      </c>
      <c r="C31" s="3">
        <v>246</v>
      </c>
      <c r="D31" s="4">
        <f t="shared" si="0"/>
        <v>0.8338983050847457</v>
      </c>
      <c r="E31" s="7">
        <v>114</v>
      </c>
      <c r="F31" s="8">
        <f t="shared" si="1"/>
        <v>0.4851063829787234</v>
      </c>
      <c r="G31" s="7">
        <v>5</v>
      </c>
      <c r="H31" s="8">
        <f t="shared" si="2"/>
        <v>0.02127659574468085</v>
      </c>
      <c r="I31" s="7">
        <v>30</v>
      </c>
      <c r="J31" s="8">
        <f t="shared" si="3"/>
        <v>0.1276595744680851</v>
      </c>
      <c r="K31" s="7">
        <v>77</v>
      </c>
      <c r="L31" s="8">
        <f t="shared" si="4"/>
        <v>0.3276595744680851</v>
      </c>
      <c r="M31" s="7">
        <v>9</v>
      </c>
      <c r="N31" s="8">
        <f t="shared" si="5"/>
        <v>0.03829787234042553</v>
      </c>
      <c r="O31" s="10">
        <v>235</v>
      </c>
      <c r="P31" s="10">
        <v>6</v>
      </c>
      <c r="Q31" s="10">
        <v>5</v>
      </c>
      <c r="R31" s="10">
        <v>0</v>
      </c>
      <c r="S31" s="10">
        <f t="shared" si="7"/>
        <v>246</v>
      </c>
    </row>
    <row r="32" spans="1:19" ht="15">
      <c r="A32" s="10" t="s">
        <v>35</v>
      </c>
      <c r="B32" s="10">
        <v>799</v>
      </c>
      <c r="C32" s="3">
        <v>720</v>
      </c>
      <c r="D32" s="4">
        <f t="shared" si="0"/>
        <v>0.9011264080100125</v>
      </c>
      <c r="E32" s="7">
        <v>264</v>
      </c>
      <c r="F32" s="8">
        <f t="shared" si="1"/>
        <v>0.39580209895052476</v>
      </c>
      <c r="G32" s="7">
        <v>18</v>
      </c>
      <c r="H32" s="8">
        <f t="shared" si="2"/>
        <v>0.026986506746626688</v>
      </c>
      <c r="I32" s="7">
        <v>55</v>
      </c>
      <c r="J32" s="8">
        <f t="shared" si="3"/>
        <v>0.08245877061469266</v>
      </c>
      <c r="K32" s="7">
        <v>293</v>
      </c>
      <c r="L32" s="8">
        <f t="shared" si="4"/>
        <v>0.43928035982008995</v>
      </c>
      <c r="M32" s="7">
        <v>37</v>
      </c>
      <c r="N32" s="8">
        <f t="shared" si="5"/>
        <v>0.05547226386806597</v>
      </c>
      <c r="O32" s="10">
        <f t="shared" si="6"/>
        <v>667</v>
      </c>
      <c r="P32" s="10">
        <v>31</v>
      </c>
      <c r="Q32" s="10">
        <v>22</v>
      </c>
      <c r="R32" s="10">
        <v>0</v>
      </c>
      <c r="S32" s="10">
        <f t="shared" si="7"/>
        <v>720</v>
      </c>
    </row>
    <row r="33" spans="1:19" ht="15">
      <c r="A33" s="10" t="s">
        <v>36</v>
      </c>
      <c r="B33" s="10">
        <v>874</v>
      </c>
      <c r="C33" s="3">
        <v>765</v>
      </c>
      <c r="D33" s="4">
        <f t="shared" si="0"/>
        <v>0.8752860411899314</v>
      </c>
      <c r="E33" s="7">
        <v>184</v>
      </c>
      <c r="F33" s="8">
        <f t="shared" si="1"/>
        <v>0.2552011095700416</v>
      </c>
      <c r="G33" s="7">
        <v>23</v>
      </c>
      <c r="H33" s="8">
        <f t="shared" si="2"/>
        <v>0.0319001386962552</v>
      </c>
      <c r="I33" s="7">
        <v>48</v>
      </c>
      <c r="J33" s="8">
        <f t="shared" si="3"/>
        <v>0.06657420249653259</v>
      </c>
      <c r="K33" s="7">
        <v>443</v>
      </c>
      <c r="L33" s="8">
        <f t="shared" si="4"/>
        <v>0.6144244105409153</v>
      </c>
      <c r="M33" s="7">
        <v>23</v>
      </c>
      <c r="N33" s="8">
        <f t="shared" si="5"/>
        <v>0.0319001386962552</v>
      </c>
      <c r="O33" s="10">
        <f t="shared" si="6"/>
        <v>721</v>
      </c>
      <c r="P33" s="10">
        <v>24</v>
      </c>
      <c r="Q33" s="10">
        <v>20</v>
      </c>
      <c r="R33" s="10">
        <v>0</v>
      </c>
      <c r="S33" s="10">
        <f t="shared" si="7"/>
        <v>765</v>
      </c>
    </row>
    <row r="34" spans="1:19" ht="15">
      <c r="A34" s="10" t="s">
        <v>37</v>
      </c>
      <c r="B34" s="10">
        <v>174</v>
      </c>
      <c r="C34" s="3">
        <v>156</v>
      </c>
      <c r="D34" s="4">
        <f t="shared" si="0"/>
        <v>0.896551724137931</v>
      </c>
      <c r="E34" s="7">
        <v>29</v>
      </c>
      <c r="F34" s="8">
        <f t="shared" si="1"/>
        <v>0.20567375886524822</v>
      </c>
      <c r="G34" s="7">
        <v>5</v>
      </c>
      <c r="H34" s="8">
        <f t="shared" si="2"/>
        <v>0.03546099290780142</v>
      </c>
      <c r="I34" s="7">
        <v>14</v>
      </c>
      <c r="J34" s="8">
        <f t="shared" si="3"/>
        <v>0.09929078014184398</v>
      </c>
      <c r="K34" s="7">
        <v>88</v>
      </c>
      <c r="L34" s="8">
        <f t="shared" si="4"/>
        <v>0.624113475177305</v>
      </c>
      <c r="M34" s="7">
        <v>5</v>
      </c>
      <c r="N34" s="8">
        <f t="shared" si="5"/>
        <v>0.03546099290780142</v>
      </c>
      <c r="O34" s="10">
        <f t="shared" si="6"/>
        <v>141</v>
      </c>
      <c r="P34" s="10">
        <v>13</v>
      </c>
      <c r="Q34" s="10">
        <v>2</v>
      </c>
      <c r="R34" s="10">
        <v>0</v>
      </c>
      <c r="S34" s="10">
        <f t="shared" si="7"/>
        <v>156</v>
      </c>
    </row>
    <row r="35" spans="1:19" ht="15">
      <c r="A35" s="10" t="s">
        <v>38</v>
      </c>
      <c r="B35" s="10">
        <v>397</v>
      </c>
      <c r="C35" s="3">
        <v>353</v>
      </c>
      <c r="D35" s="4">
        <f t="shared" si="0"/>
        <v>0.889168765743073</v>
      </c>
      <c r="E35" s="7">
        <v>197</v>
      </c>
      <c r="F35" s="8">
        <f t="shared" si="1"/>
        <v>0.5845697329376854</v>
      </c>
      <c r="G35" s="7">
        <v>8</v>
      </c>
      <c r="H35" s="8">
        <f t="shared" si="2"/>
        <v>0.02373887240356083</v>
      </c>
      <c r="I35" s="7">
        <v>20</v>
      </c>
      <c r="J35" s="8">
        <f t="shared" si="3"/>
        <v>0.05934718100890208</v>
      </c>
      <c r="K35" s="7">
        <v>97</v>
      </c>
      <c r="L35" s="8">
        <f t="shared" si="4"/>
        <v>0.2878338278931751</v>
      </c>
      <c r="M35" s="7">
        <v>15</v>
      </c>
      <c r="N35" s="8">
        <f t="shared" si="5"/>
        <v>0.04451038575667656</v>
      </c>
      <c r="O35" s="10">
        <f t="shared" si="6"/>
        <v>337</v>
      </c>
      <c r="P35" s="10">
        <v>5</v>
      </c>
      <c r="Q35" s="10">
        <v>11</v>
      </c>
      <c r="R35" s="10">
        <v>0</v>
      </c>
      <c r="S35" s="10">
        <f t="shared" si="7"/>
        <v>353</v>
      </c>
    </row>
    <row r="36" spans="1:19" ht="15">
      <c r="A36" s="10" t="s">
        <v>39</v>
      </c>
      <c r="B36" s="10">
        <v>692</v>
      </c>
      <c r="C36" s="3">
        <v>568</v>
      </c>
      <c r="D36" s="4">
        <f t="shared" si="0"/>
        <v>0.8208092485549133</v>
      </c>
      <c r="E36" s="7">
        <v>199</v>
      </c>
      <c r="F36" s="8">
        <f t="shared" si="1"/>
        <v>0.3712686567164179</v>
      </c>
      <c r="G36" s="7">
        <v>5</v>
      </c>
      <c r="H36" s="8">
        <f t="shared" si="2"/>
        <v>0.009328358208955223</v>
      </c>
      <c r="I36" s="7">
        <v>57</v>
      </c>
      <c r="J36" s="8">
        <f t="shared" si="3"/>
        <v>0.10634328358208955</v>
      </c>
      <c r="K36" s="7">
        <v>232</v>
      </c>
      <c r="L36" s="8">
        <f t="shared" si="4"/>
        <v>0.43283582089552236</v>
      </c>
      <c r="M36" s="7">
        <v>43</v>
      </c>
      <c r="N36" s="8">
        <f t="shared" si="5"/>
        <v>0.08022388059701492</v>
      </c>
      <c r="O36" s="10">
        <v>536</v>
      </c>
      <c r="P36" s="10">
        <v>15</v>
      </c>
      <c r="Q36" s="10">
        <v>17</v>
      </c>
      <c r="R36" s="10">
        <v>0</v>
      </c>
      <c r="S36" s="10">
        <f t="shared" si="7"/>
        <v>568</v>
      </c>
    </row>
    <row r="37" spans="1:19" ht="15">
      <c r="A37" s="10" t="s">
        <v>40</v>
      </c>
      <c r="B37" s="10">
        <v>575</v>
      </c>
      <c r="C37" s="3">
        <v>503</v>
      </c>
      <c r="D37" s="4">
        <f t="shared" si="0"/>
        <v>0.8747826086956522</v>
      </c>
      <c r="E37" s="7">
        <v>182</v>
      </c>
      <c r="F37" s="8">
        <f t="shared" si="1"/>
        <v>0.3888888888888889</v>
      </c>
      <c r="G37" s="7">
        <v>4</v>
      </c>
      <c r="H37" s="8">
        <f t="shared" si="2"/>
        <v>0.008547008547008548</v>
      </c>
      <c r="I37" s="7">
        <v>42</v>
      </c>
      <c r="J37" s="8">
        <f t="shared" si="3"/>
        <v>0.08974358974358974</v>
      </c>
      <c r="K37" s="7">
        <v>228</v>
      </c>
      <c r="L37" s="8">
        <f t="shared" si="4"/>
        <v>0.48717948717948717</v>
      </c>
      <c r="M37" s="7">
        <v>12</v>
      </c>
      <c r="N37" s="8">
        <f t="shared" si="5"/>
        <v>0.02564102564102564</v>
      </c>
      <c r="O37" s="10">
        <f t="shared" si="6"/>
        <v>468</v>
      </c>
      <c r="P37" s="10">
        <v>13</v>
      </c>
      <c r="Q37" s="10">
        <v>22</v>
      </c>
      <c r="R37" s="10">
        <v>0</v>
      </c>
      <c r="S37" s="10">
        <f t="shared" si="7"/>
        <v>503</v>
      </c>
    </row>
    <row r="38" spans="1:19" ht="15">
      <c r="A38" s="10" t="s">
        <v>41</v>
      </c>
      <c r="B38" s="10">
        <v>370</v>
      </c>
      <c r="C38" s="3">
        <v>307</v>
      </c>
      <c r="D38" s="4">
        <f t="shared" si="0"/>
        <v>0.8297297297297297</v>
      </c>
      <c r="E38" s="7">
        <v>118</v>
      </c>
      <c r="F38" s="8">
        <f t="shared" si="1"/>
        <v>0.4083044982698962</v>
      </c>
      <c r="G38" s="7">
        <v>13</v>
      </c>
      <c r="H38" s="8">
        <f t="shared" si="2"/>
        <v>0.04498269896193772</v>
      </c>
      <c r="I38" s="7">
        <v>28</v>
      </c>
      <c r="J38" s="8">
        <f t="shared" si="3"/>
        <v>0.09688581314878893</v>
      </c>
      <c r="K38" s="7">
        <v>118</v>
      </c>
      <c r="L38" s="8">
        <f t="shared" si="4"/>
        <v>0.4083044982698962</v>
      </c>
      <c r="M38" s="7">
        <v>12</v>
      </c>
      <c r="N38" s="8">
        <f t="shared" si="5"/>
        <v>0.04152249134948097</v>
      </c>
      <c r="O38" s="10">
        <f t="shared" si="6"/>
        <v>289</v>
      </c>
      <c r="P38" s="10">
        <v>11</v>
      </c>
      <c r="Q38" s="10">
        <v>7</v>
      </c>
      <c r="R38" s="10">
        <v>0</v>
      </c>
      <c r="S38" s="10">
        <f t="shared" si="7"/>
        <v>307</v>
      </c>
    </row>
    <row r="39" spans="1:19" ht="15">
      <c r="A39" s="10" t="s">
        <v>42</v>
      </c>
      <c r="B39" s="10">
        <v>990</v>
      </c>
      <c r="C39" s="3">
        <v>775</v>
      </c>
      <c r="D39" s="4">
        <f t="shared" si="0"/>
        <v>0.7828282828282829</v>
      </c>
      <c r="E39" s="7">
        <v>258</v>
      </c>
      <c r="F39" s="8">
        <f t="shared" si="1"/>
        <v>0.35833333333333334</v>
      </c>
      <c r="G39" s="7">
        <v>11</v>
      </c>
      <c r="H39" s="8">
        <f t="shared" si="2"/>
        <v>0.015277777777777777</v>
      </c>
      <c r="I39" s="7">
        <v>65</v>
      </c>
      <c r="J39" s="8">
        <f t="shared" si="3"/>
        <v>0.09027777777777778</v>
      </c>
      <c r="K39" s="7">
        <v>346</v>
      </c>
      <c r="L39" s="8">
        <f t="shared" si="4"/>
        <v>0.48055555555555557</v>
      </c>
      <c r="M39" s="7">
        <v>40</v>
      </c>
      <c r="N39" s="8">
        <f t="shared" si="5"/>
        <v>0.05555555555555555</v>
      </c>
      <c r="O39" s="10">
        <f t="shared" si="6"/>
        <v>720</v>
      </c>
      <c r="P39" s="10">
        <v>37</v>
      </c>
      <c r="Q39" s="10">
        <v>18</v>
      </c>
      <c r="R39" s="10">
        <v>0</v>
      </c>
      <c r="S39" s="10">
        <f t="shared" si="7"/>
        <v>775</v>
      </c>
    </row>
    <row r="40" spans="1:19" ht="15">
      <c r="A40" s="10" t="s">
        <v>43</v>
      </c>
      <c r="B40" s="10">
        <v>278</v>
      </c>
      <c r="C40" s="3">
        <v>238</v>
      </c>
      <c r="D40" s="4">
        <f t="shared" si="0"/>
        <v>0.8561151079136691</v>
      </c>
      <c r="E40" s="7">
        <v>75</v>
      </c>
      <c r="F40" s="8">
        <f t="shared" si="1"/>
        <v>0.336322869955157</v>
      </c>
      <c r="G40" s="7">
        <v>6</v>
      </c>
      <c r="H40" s="8">
        <f t="shared" si="2"/>
        <v>0.026905829596412557</v>
      </c>
      <c r="I40" s="7">
        <v>17</v>
      </c>
      <c r="J40" s="8">
        <f t="shared" si="3"/>
        <v>0.07623318385650224</v>
      </c>
      <c r="K40" s="7">
        <v>101</v>
      </c>
      <c r="L40" s="8">
        <f t="shared" si="4"/>
        <v>0.452914798206278</v>
      </c>
      <c r="M40" s="7">
        <v>24</v>
      </c>
      <c r="N40" s="8">
        <f t="shared" si="5"/>
        <v>0.10762331838565023</v>
      </c>
      <c r="O40" s="10">
        <v>223</v>
      </c>
      <c r="P40" s="10">
        <v>5</v>
      </c>
      <c r="Q40" s="10">
        <v>9</v>
      </c>
      <c r="R40" s="10">
        <v>1</v>
      </c>
      <c r="S40" s="10">
        <f t="shared" si="7"/>
        <v>238</v>
      </c>
    </row>
    <row r="41" spans="1:19" ht="15">
      <c r="A41" s="10" t="s">
        <v>44</v>
      </c>
      <c r="B41" s="10">
        <v>1714</v>
      </c>
      <c r="C41" s="3">
        <v>1485</v>
      </c>
      <c r="D41" s="4">
        <f t="shared" si="0"/>
        <v>0.8663943990665111</v>
      </c>
      <c r="E41" s="7">
        <v>656</v>
      </c>
      <c r="F41" s="8">
        <f t="shared" si="1"/>
        <v>0.46262341325811</v>
      </c>
      <c r="G41" s="7">
        <v>24</v>
      </c>
      <c r="H41" s="8">
        <f t="shared" si="2"/>
        <v>0.01692524682651622</v>
      </c>
      <c r="I41" s="7">
        <v>142</v>
      </c>
      <c r="J41" s="8">
        <f t="shared" si="3"/>
        <v>0.1001410437235543</v>
      </c>
      <c r="K41" s="7">
        <v>506</v>
      </c>
      <c r="L41" s="8">
        <f t="shared" si="4"/>
        <v>0.35684062059238364</v>
      </c>
      <c r="M41" s="7">
        <v>90</v>
      </c>
      <c r="N41" s="8">
        <f t="shared" si="5"/>
        <v>0.06346967559943582</v>
      </c>
      <c r="O41" s="10">
        <f t="shared" si="6"/>
        <v>1418</v>
      </c>
      <c r="P41" s="10">
        <v>35</v>
      </c>
      <c r="Q41" s="10">
        <v>29</v>
      </c>
      <c r="R41" s="10">
        <v>3</v>
      </c>
      <c r="S41" s="10">
        <f t="shared" si="7"/>
        <v>1485</v>
      </c>
    </row>
    <row r="42" spans="1:19" ht="15">
      <c r="A42" s="10" t="s">
        <v>45</v>
      </c>
      <c r="B42" s="10">
        <v>108</v>
      </c>
      <c r="C42" s="3">
        <v>92</v>
      </c>
      <c r="D42" s="4">
        <f t="shared" si="0"/>
        <v>0.8518518518518519</v>
      </c>
      <c r="E42" s="7">
        <v>30</v>
      </c>
      <c r="F42" s="8">
        <f t="shared" si="1"/>
        <v>0.36585365853658536</v>
      </c>
      <c r="G42" s="7">
        <v>6</v>
      </c>
      <c r="H42" s="8">
        <f t="shared" si="2"/>
        <v>0.07317073170731707</v>
      </c>
      <c r="I42" s="7">
        <v>5</v>
      </c>
      <c r="J42" s="8">
        <f t="shared" si="3"/>
        <v>0.06097560975609756</v>
      </c>
      <c r="K42" s="7">
        <v>32</v>
      </c>
      <c r="L42" s="8">
        <f t="shared" si="4"/>
        <v>0.3902439024390244</v>
      </c>
      <c r="M42" s="7">
        <v>9</v>
      </c>
      <c r="N42" s="8">
        <f t="shared" si="5"/>
        <v>0.10975609756097561</v>
      </c>
      <c r="O42" s="10">
        <f t="shared" si="6"/>
        <v>82</v>
      </c>
      <c r="P42" s="10">
        <v>5</v>
      </c>
      <c r="Q42" s="10">
        <v>5</v>
      </c>
      <c r="R42" s="10">
        <v>0</v>
      </c>
      <c r="S42" s="10">
        <f t="shared" si="7"/>
        <v>92</v>
      </c>
    </row>
    <row r="43" spans="1:19" ht="15">
      <c r="A43" s="10" t="s">
        <v>46</v>
      </c>
      <c r="B43" s="10">
        <v>302</v>
      </c>
      <c r="C43" s="3">
        <v>295</v>
      </c>
      <c r="D43" s="4">
        <f t="shared" si="0"/>
        <v>0.9768211920529801</v>
      </c>
      <c r="E43" s="7">
        <v>154</v>
      </c>
      <c r="F43" s="8">
        <f t="shared" si="1"/>
        <v>0.5539568345323741</v>
      </c>
      <c r="G43" s="7">
        <v>5</v>
      </c>
      <c r="H43" s="8">
        <f t="shared" si="2"/>
        <v>0.017985611510791366</v>
      </c>
      <c r="I43" s="7">
        <v>27</v>
      </c>
      <c r="J43" s="8">
        <f t="shared" si="3"/>
        <v>0.09712230215827339</v>
      </c>
      <c r="K43" s="7">
        <v>78</v>
      </c>
      <c r="L43" s="8">
        <f t="shared" si="4"/>
        <v>0.2805755395683453</v>
      </c>
      <c r="M43" s="7">
        <v>14</v>
      </c>
      <c r="N43" s="8">
        <f t="shared" si="5"/>
        <v>0.050359712230215826</v>
      </c>
      <c r="O43" s="10">
        <f t="shared" si="6"/>
        <v>278</v>
      </c>
      <c r="P43" s="10">
        <v>10</v>
      </c>
      <c r="Q43" s="10">
        <v>7</v>
      </c>
      <c r="R43" s="10">
        <v>0</v>
      </c>
      <c r="S43" s="10">
        <f t="shared" si="7"/>
        <v>295</v>
      </c>
    </row>
    <row r="44" spans="1:19" ht="15">
      <c r="A44" s="10" t="s">
        <v>47</v>
      </c>
      <c r="B44" s="10">
        <v>904</v>
      </c>
      <c r="C44" s="3">
        <v>790</v>
      </c>
      <c r="D44" s="4">
        <f t="shared" si="0"/>
        <v>0.8738938053097345</v>
      </c>
      <c r="E44" s="7">
        <v>297</v>
      </c>
      <c r="F44" s="8">
        <f t="shared" si="1"/>
        <v>0.391820580474934</v>
      </c>
      <c r="G44" s="7">
        <v>31</v>
      </c>
      <c r="H44" s="8">
        <f t="shared" si="2"/>
        <v>0.040897097625329816</v>
      </c>
      <c r="I44" s="7">
        <v>59</v>
      </c>
      <c r="J44" s="8">
        <f t="shared" si="3"/>
        <v>0.07783641160949868</v>
      </c>
      <c r="K44" s="7">
        <v>291</v>
      </c>
      <c r="L44" s="8">
        <f t="shared" si="4"/>
        <v>0.3839050131926121</v>
      </c>
      <c r="M44" s="7">
        <v>80</v>
      </c>
      <c r="N44" s="8">
        <f t="shared" si="5"/>
        <v>0.10554089709762533</v>
      </c>
      <c r="O44" s="10">
        <f t="shared" si="6"/>
        <v>758</v>
      </c>
      <c r="P44" s="10">
        <v>16</v>
      </c>
      <c r="Q44" s="10">
        <v>10</v>
      </c>
      <c r="R44" s="10">
        <v>6</v>
      </c>
      <c r="S44" s="10">
        <f t="shared" si="7"/>
        <v>790</v>
      </c>
    </row>
    <row r="45" spans="1:19" ht="15">
      <c r="A45" s="10" t="s">
        <v>48</v>
      </c>
      <c r="B45" s="10">
        <v>5577</v>
      </c>
      <c r="C45" s="3">
        <v>4788</v>
      </c>
      <c r="D45" s="4">
        <f t="shared" si="0"/>
        <v>0.85852608929532</v>
      </c>
      <c r="E45" s="7">
        <v>1603</v>
      </c>
      <c r="F45" s="8">
        <f t="shared" si="1"/>
        <v>0.35433244916003537</v>
      </c>
      <c r="G45" s="7">
        <v>119</v>
      </c>
      <c r="H45" s="8">
        <f t="shared" si="2"/>
        <v>0.026304155614500443</v>
      </c>
      <c r="I45" s="7">
        <v>421</v>
      </c>
      <c r="J45" s="8">
        <f t="shared" si="3"/>
        <v>0.09305923961096375</v>
      </c>
      <c r="K45" s="7">
        <v>2005</v>
      </c>
      <c r="L45" s="8">
        <f t="shared" si="4"/>
        <v>0.4431918656056587</v>
      </c>
      <c r="M45" s="7">
        <v>376</v>
      </c>
      <c r="N45" s="8">
        <f t="shared" si="5"/>
        <v>0.08311229000884174</v>
      </c>
      <c r="O45" s="10">
        <f t="shared" si="6"/>
        <v>4524</v>
      </c>
      <c r="P45" s="10">
        <v>120</v>
      </c>
      <c r="Q45" s="10">
        <v>144</v>
      </c>
      <c r="R45" s="10">
        <v>0</v>
      </c>
      <c r="S45" s="10">
        <f t="shared" si="7"/>
        <v>4788</v>
      </c>
    </row>
    <row r="46" spans="1:19" ht="15">
      <c r="A46" s="10" t="s">
        <v>49</v>
      </c>
      <c r="B46" s="10">
        <v>332</v>
      </c>
      <c r="C46" s="3">
        <v>291</v>
      </c>
      <c r="D46" s="4">
        <f t="shared" si="0"/>
        <v>0.8765060240963856</v>
      </c>
      <c r="E46" s="7">
        <v>106</v>
      </c>
      <c r="F46" s="8">
        <f t="shared" si="1"/>
        <v>0.39849624060150374</v>
      </c>
      <c r="G46" s="7">
        <v>6</v>
      </c>
      <c r="H46" s="8">
        <f t="shared" si="2"/>
        <v>0.022556390977443608</v>
      </c>
      <c r="I46" s="7">
        <v>22</v>
      </c>
      <c r="J46" s="8">
        <f t="shared" si="3"/>
        <v>0.08270676691729323</v>
      </c>
      <c r="K46" s="7">
        <v>111</v>
      </c>
      <c r="L46" s="8">
        <f t="shared" si="4"/>
        <v>0.41729323308270677</v>
      </c>
      <c r="M46" s="7">
        <v>21</v>
      </c>
      <c r="N46" s="8">
        <f t="shared" si="5"/>
        <v>0.07894736842105263</v>
      </c>
      <c r="O46" s="10">
        <f t="shared" si="6"/>
        <v>266</v>
      </c>
      <c r="P46" s="10">
        <v>13</v>
      </c>
      <c r="Q46" s="10">
        <v>12</v>
      </c>
      <c r="R46" s="10">
        <v>0</v>
      </c>
      <c r="S46" s="10">
        <f t="shared" si="7"/>
        <v>291</v>
      </c>
    </row>
    <row r="47" spans="1:19" ht="15">
      <c r="A47" s="10" t="s">
        <v>50</v>
      </c>
      <c r="B47" s="10">
        <v>601</v>
      </c>
      <c r="C47" s="3">
        <v>504</v>
      </c>
      <c r="D47" s="4">
        <f t="shared" si="0"/>
        <v>0.8386023294509152</v>
      </c>
      <c r="E47" s="7">
        <v>192</v>
      </c>
      <c r="F47" s="8">
        <f t="shared" si="1"/>
        <v>0.4266666666666667</v>
      </c>
      <c r="G47" s="7">
        <v>8</v>
      </c>
      <c r="H47" s="8">
        <f t="shared" si="2"/>
        <v>0.017777777777777778</v>
      </c>
      <c r="I47" s="7">
        <v>32</v>
      </c>
      <c r="J47" s="8">
        <f t="shared" si="3"/>
        <v>0.07111111111111111</v>
      </c>
      <c r="K47" s="7">
        <v>205</v>
      </c>
      <c r="L47" s="8">
        <f t="shared" si="4"/>
        <v>0.45555555555555555</v>
      </c>
      <c r="M47" s="7">
        <v>13</v>
      </c>
      <c r="N47" s="8">
        <f t="shared" si="5"/>
        <v>0.028888888888888888</v>
      </c>
      <c r="O47" s="10">
        <f t="shared" si="6"/>
        <v>450</v>
      </c>
      <c r="P47" s="10">
        <v>30</v>
      </c>
      <c r="Q47" s="10">
        <v>24</v>
      </c>
      <c r="R47" s="10">
        <v>0</v>
      </c>
      <c r="S47" s="10">
        <f t="shared" si="7"/>
        <v>504</v>
      </c>
    </row>
    <row r="48" spans="1:19" ht="15">
      <c r="A48" s="10" t="s">
        <v>51</v>
      </c>
      <c r="B48" s="10">
        <v>502</v>
      </c>
      <c r="C48" s="3">
        <v>437</v>
      </c>
      <c r="D48" s="4">
        <f t="shared" si="0"/>
        <v>0.8705179282868526</v>
      </c>
      <c r="E48" s="7">
        <v>131</v>
      </c>
      <c r="F48" s="8">
        <f t="shared" si="1"/>
        <v>0.30679156908665106</v>
      </c>
      <c r="G48" s="7">
        <v>13</v>
      </c>
      <c r="H48" s="8">
        <f t="shared" si="2"/>
        <v>0.03044496487119438</v>
      </c>
      <c r="I48" s="7">
        <v>27</v>
      </c>
      <c r="J48" s="8">
        <f t="shared" si="3"/>
        <v>0.06323185011709602</v>
      </c>
      <c r="K48" s="7">
        <v>235</v>
      </c>
      <c r="L48" s="8">
        <f t="shared" si="4"/>
        <v>0.550351288056206</v>
      </c>
      <c r="M48" s="7">
        <v>21</v>
      </c>
      <c r="N48" s="8">
        <f t="shared" si="5"/>
        <v>0.04918032786885246</v>
      </c>
      <c r="O48" s="10">
        <f t="shared" si="6"/>
        <v>427</v>
      </c>
      <c r="P48" s="10">
        <v>3</v>
      </c>
      <c r="Q48" s="10">
        <v>7</v>
      </c>
      <c r="R48" s="10">
        <v>0</v>
      </c>
      <c r="S48" s="10">
        <f t="shared" si="7"/>
        <v>437</v>
      </c>
    </row>
    <row r="49" spans="1:19" ht="15">
      <c r="A49" s="10" t="s">
        <v>52</v>
      </c>
      <c r="B49" s="10">
        <v>1484</v>
      </c>
      <c r="C49" s="3">
        <v>1232</v>
      </c>
      <c r="D49" s="4">
        <f t="shared" si="0"/>
        <v>0.8301886792452831</v>
      </c>
      <c r="E49" s="7">
        <v>437</v>
      </c>
      <c r="F49" s="8">
        <f t="shared" si="1"/>
        <v>0.3744644387317909</v>
      </c>
      <c r="G49" s="7">
        <v>27</v>
      </c>
      <c r="H49" s="8">
        <f t="shared" si="2"/>
        <v>0.02313624678663239</v>
      </c>
      <c r="I49" s="7">
        <v>78</v>
      </c>
      <c r="J49" s="8">
        <f t="shared" si="3"/>
        <v>0.06683804627249357</v>
      </c>
      <c r="K49" s="7">
        <v>553</v>
      </c>
      <c r="L49" s="8">
        <f t="shared" si="4"/>
        <v>0.47386461011139674</v>
      </c>
      <c r="M49" s="7">
        <v>72</v>
      </c>
      <c r="N49" s="8">
        <f t="shared" si="5"/>
        <v>0.061696658097686374</v>
      </c>
      <c r="O49" s="10">
        <f t="shared" si="6"/>
        <v>1167</v>
      </c>
      <c r="P49" s="10">
        <v>31</v>
      </c>
      <c r="Q49" s="10">
        <v>34</v>
      </c>
      <c r="R49" s="10">
        <v>0</v>
      </c>
      <c r="S49" s="10">
        <f t="shared" si="7"/>
        <v>1232</v>
      </c>
    </row>
    <row r="50" spans="1:19" ht="15">
      <c r="A50" s="10" t="s">
        <v>53</v>
      </c>
      <c r="B50" s="10">
        <v>268</v>
      </c>
      <c r="C50" s="3">
        <v>221</v>
      </c>
      <c r="D50" s="4">
        <f t="shared" si="0"/>
        <v>0.8246268656716418</v>
      </c>
      <c r="E50" s="7">
        <v>61</v>
      </c>
      <c r="F50" s="8">
        <f t="shared" si="1"/>
        <v>0.2946859903381642</v>
      </c>
      <c r="G50" s="7">
        <v>8</v>
      </c>
      <c r="H50" s="8">
        <f t="shared" si="2"/>
        <v>0.03864734299516908</v>
      </c>
      <c r="I50" s="7">
        <v>12</v>
      </c>
      <c r="J50" s="8">
        <f t="shared" si="3"/>
        <v>0.057971014492753624</v>
      </c>
      <c r="K50" s="7">
        <v>122</v>
      </c>
      <c r="L50" s="8">
        <f t="shared" si="4"/>
        <v>0.5893719806763285</v>
      </c>
      <c r="M50" s="7">
        <v>4</v>
      </c>
      <c r="N50" s="8">
        <f t="shared" si="5"/>
        <v>0.01932367149758454</v>
      </c>
      <c r="O50" s="10">
        <f t="shared" si="6"/>
        <v>207</v>
      </c>
      <c r="P50" s="10">
        <v>9</v>
      </c>
      <c r="Q50" s="10">
        <v>5</v>
      </c>
      <c r="R50" s="10">
        <v>0</v>
      </c>
      <c r="S50" s="10">
        <f t="shared" si="7"/>
        <v>221</v>
      </c>
    </row>
    <row r="51" spans="1:19" ht="15">
      <c r="A51" s="10" t="s">
        <v>54</v>
      </c>
      <c r="B51" s="10">
        <v>639</v>
      </c>
      <c r="C51" s="3">
        <v>523</v>
      </c>
      <c r="D51" s="4">
        <f t="shared" si="0"/>
        <v>0.8184663536776213</v>
      </c>
      <c r="E51" s="7">
        <v>158</v>
      </c>
      <c r="F51" s="8">
        <f t="shared" si="1"/>
        <v>0.32510288065843623</v>
      </c>
      <c r="G51" s="7">
        <v>16</v>
      </c>
      <c r="H51" s="8">
        <f t="shared" si="2"/>
        <v>0.03292181069958848</v>
      </c>
      <c r="I51" s="7">
        <v>34</v>
      </c>
      <c r="J51" s="8">
        <f t="shared" si="3"/>
        <v>0.06995884773662552</v>
      </c>
      <c r="K51" s="7">
        <v>263</v>
      </c>
      <c r="L51" s="8">
        <f t="shared" si="4"/>
        <v>0.5411522633744856</v>
      </c>
      <c r="M51" s="7">
        <v>15</v>
      </c>
      <c r="N51" s="8">
        <f t="shared" si="5"/>
        <v>0.030864197530864196</v>
      </c>
      <c r="O51" s="10">
        <f t="shared" si="6"/>
        <v>486</v>
      </c>
      <c r="P51" s="10">
        <v>21</v>
      </c>
      <c r="Q51" s="10">
        <v>12</v>
      </c>
      <c r="R51" s="10">
        <v>4</v>
      </c>
      <c r="S51" s="10">
        <f t="shared" si="7"/>
        <v>523</v>
      </c>
    </row>
    <row r="52" spans="1:19" ht="15">
      <c r="A52" s="10" t="s">
        <v>55</v>
      </c>
      <c r="B52" s="10">
        <v>3511</v>
      </c>
      <c r="C52" s="3">
        <v>2945</v>
      </c>
      <c r="D52" s="4">
        <f t="shared" si="0"/>
        <v>0.8387923668470522</v>
      </c>
      <c r="E52" s="7">
        <v>1096</v>
      </c>
      <c r="F52" s="8">
        <f t="shared" si="1"/>
        <v>0.3900355871886121</v>
      </c>
      <c r="G52" s="7">
        <v>93</v>
      </c>
      <c r="H52" s="8">
        <f t="shared" si="2"/>
        <v>0.03309608540925267</v>
      </c>
      <c r="I52" s="7">
        <v>230</v>
      </c>
      <c r="J52" s="8">
        <f t="shared" si="3"/>
        <v>0.08185053380782918</v>
      </c>
      <c r="K52" s="7">
        <v>1239</v>
      </c>
      <c r="L52" s="8">
        <f t="shared" si="4"/>
        <v>0.4409252669039146</v>
      </c>
      <c r="M52" s="7">
        <v>152</v>
      </c>
      <c r="N52" s="8">
        <f t="shared" si="5"/>
        <v>0.05409252669039146</v>
      </c>
      <c r="O52" s="10">
        <f t="shared" si="6"/>
        <v>2810</v>
      </c>
      <c r="P52" s="10">
        <v>75</v>
      </c>
      <c r="Q52" s="10">
        <v>58</v>
      </c>
      <c r="R52" s="10">
        <v>2</v>
      </c>
      <c r="S52" s="10">
        <f t="shared" si="7"/>
        <v>2945</v>
      </c>
    </row>
    <row r="53" spans="1:19" ht="15">
      <c r="A53" s="10" t="s">
        <v>56</v>
      </c>
      <c r="B53" s="10">
        <v>4580</v>
      </c>
      <c r="C53" s="3">
        <v>3758</v>
      </c>
      <c r="D53" s="4">
        <f t="shared" si="0"/>
        <v>0.8205240174672489</v>
      </c>
      <c r="E53" s="7">
        <v>1076</v>
      </c>
      <c r="F53" s="8">
        <f t="shared" si="1"/>
        <v>0.3062037564029596</v>
      </c>
      <c r="G53" s="7">
        <v>137</v>
      </c>
      <c r="H53" s="8">
        <f t="shared" si="2"/>
        <v>0.03898690950483779</v>
      </c>
      <c r="I53" s="7">
        <v>307</v>
      </c>
      <c r="J53" s="8">
        <f t="shared" si="3"/>
        <v>0.0873648264086511</v>
      </c>
      <c r="K53" s="7">
        <v>1736</v>
      </c>
      <c r="L53" s="8">
        <f t="shared" si="4"/>
        <v>0.4940239043824701</v>
      </c>
      <c r="M53" s="7">
        <v>258</v>
      </c>
      <c r="N53" s="8">
        <f t="shared" si="5"/>
        <v>0.07342060330108138</v>
      </c>
      <c r="O53" s="10">
        <f t="shared" si="6"/>
        <v>3514</v>
      </c>
      <c r="P53" s="10">
        <v>108</v>
      </c>
      <c r="Q53" s="10">
        <v>132</v>
      </c>
      <c r="R53" s="10">
        <v>4</v>
      </c>
      <c r="S53" s="10">
        <f t="shared" si="7"/>
        <v>3758</v>
      </c>
    </row>
    <row r="54" spans="1:19" ht="15">
      <c r="A54" s="10" t="s">
        <v>57</v>
      </c>
      <c r="B54" s="10">
        <v>792</v>
      </c>
      <c r="C54" s="3">
        <v>687</v>
      </c>
      <c r="D54" s="4">
        <f t="shared" si="0"/>
        <v>0.8674242424242424</v>
      </c>
      <c r="E54" s="7">
        <v>216</v>
      </c>
      <c r="F54" s="8">
        <f t="shared" si="1"/>
        <v>0.3257918552036199</v>
      </c>
      <c r="G54" s="7">
        <v>13</v>
      </c>
      <c r="H54" s="8">
        <f t="shared" si="2"/>
        <v>0.0196078431372549</v>
      </c>
      <c r="I54" s="7">
        <v>46</v>
      </c>
      <c r="J54" s="8">
        <f t="shared" si="3"/>
        <v>0.0693815987933635</v>
      </c>
      <c r="K54" s="7">
        <v>361</v>
      </c>
      <c r="L54" s="8">
        <f t="shared" si="4"/>
        <v>0.5444947209653092</v>
      </c>
      <c r="M54" s="7">
        <v>27</v>
      </c>
      <c r="N54" s="8">
        <f t="shared" si="5"/>
        <v>0.04072398190045249</v>
      </c>
      <c r="O54" s="10">
        <f t="shared" si="6"/>
        <v>663</v>
      </c>
      <c r="P54" s="10">
        <v>15</v>
      </c>
      <c r="Q54" s="10">
        <v>9</v>
      </c>
      <c r="R54" s="10">
        <v>0</v>
      </c>
      <c r="S54" s="10">
        <f t="shared" si="7"/>
        <v>687</v>
      </c>
    </row>
    <row r="55" spans="1:19" ht="15">
      <c r="A55" s="10" t="s">
        <v>58</v>
      </c>
      <c r="B55" s="10">
        <v>570</v>
      </c>
      <c r="C55" s="3">
        <v>490</v>
      </c>
      <c r="D55" s="4">
        <f t="shared" si="0"/>
        <v>0.8596491228070176</v>
      </c>
      <c r="E55" s="7">
        <v>135</v>
      </c>
      <c r="F55" s="8">
        <f t="shared" si="1"/>
        <v>0.2915766738660907</v>
      </c>
      <c r="G55" s="7">
        <v>13</v>
      </c>
      <c r="H55" s="8">
        <f t="shared" si="2"/>
        <v>0.028077753779697623</v>
      </c>
      <c r="I55" s="7">
        <v>34</v>
      </c>
      <c r="J55" s="8">
        <f t="shared" si="3"/>
        <v>0.0734341252699784</v>
      </c>
      <c r="K55" s="7">
        <v>265</v>
      </c>
      <c r="L55" s="8">
        <f t="shared" si="4"/>
        <v>0.572354211663067</v>
      </c>
      <c r="M55" s="7">
        <v>16</v>
      </c>
      <c r="N55" s="8">
        <f t="shared" si="5"/>
        <v>0.03455723542116631</v>
      </c>
      <c r="O55" s="10">
        <f t="shared" si="6"/>
        <v>463</v>
      </c>
      <c r="P55" s="10">
        <v>16</v>
      </c>
      <c r="Q55" s="10">
        <v>11</v>
      </c>
      <c r="R55" s="10">
        <v>0</v>
      </c>
      <c r="S55" s="10">
        <f t="shared" si="7"/>
        <v>490</v>
      </c>
    </row>
    <row r="56" spans="1:19" ht="15">
      <c r="A56" s="10" t="s">
        <v>59</v>
      </c>
      <c r="B56" s="10">
        <v>430</v>
      </c>
      <c r="C56" s="3">
        <v>389</v>
      </c>
      <c r="D56" s="4">
        <f t="shared" si="0"/>
        <v>0.9046511627906977</v>
      </c>
      <c r="E56" s="7">
        <v>176</v>
      </c>
      <c r="F56" s="8">
        <f t="shared" si="1"/>
        <v>0.4782608695652174</v>
      </c>
      <c r="G56" s="7">
        <v>9</v>
      </c>
      <c r="H56" s="8">
        <f t="shared" si="2"/>
        <v>0.024456521739130436</v>
      </c>
      <c r="I56" s="7">
        <v>22</v>
      </c>
      <c r="J56" s="8">
        <f t="shared" si="3"/>
        <v>0.059782608695652176</v>
      </c>
      <c r="K56" s="7">
        <v>149</v>
      </c>
      <c r="L56" s="8">
        <f t="shared" si="4"/>
        <v>0.4048913043478261</v>
      </c>
      <c r="M56" s="7">
        <v>12</v>
      </c>
      <c r="N56" s="8">
        <f t="shared" si="5"/>
        <v>0.03260869565217391</v>
      </c>
      <c r="O56" s="10">
        <f t="shared" si="6"/>
        <v>368</v>
      </c>
      <c r="P56" s="10">
        <v>16</v>
      </c>
      <c r="Q56" s="10">
        <v>5</v>
      </c>
      <c r="R56" s="10">
        <v>0</v>
      </c>
      <c r="S56" s="10">
        <f t="shared" si="7"/>
        <v>389</v>
      </c>
    </row>
    <row r="57" spans="1:19" ht="15">
      <c r="A57" s="10" t="s">
        <v>60</v>
      </c>
      <c r="B57" s="10">
        <v>882</v>
      </c>
      <c r="C57" s="3">
        <v>762</v>
      </c>
      <c r="D57" s="4">
        <f t="shared" si="0"/>
        <v>0.8639455782312925</v>
      </c>
      <c r="E57" s="7">
        <v>308</v>
      </c>
      <c r="F57" s="8">
        <f t="shared" si="1"/>
        <v>0.4295676429567643</v>
      </c>
      <c r="G57" s="7">
        <v>26</v>
      </c>
      <c r="H57" s="8">
        <f t="shared" si="2"/>
        <v>0.03626220362622036</v>
      </c>
      <c r="I57" s="7">
        <v>54</v>
      </c>
      <c r="J57" s="8">
        <f t="shared" si="3"/>
        <v>0.07531380753138076</v>
      </c>
      <c r="K57" s="7">
        <v>286</v>
      </c>
      <c r="L57" s="8">
        <f t="shared" si="4"/>
        <v>0.398884239888424</v>
      </c>
      <c r="M57" s="7">
        <v>43</v>
      </c>
      <c r="N57" s="8">
        <f t="shared" si="5"/>
        <v>0.0599721059972106</v>
      </c>
      <c r="O57" s="10">
        <f t="shared" si="6"/>
        <v>717</v>
      </c>
      <c r="P57" s="10">
        <v>29</v>
      </c>
      <c r="Q57" s="10">
        <v>16</v>
      </c>
      <c r="R57" s="10">
        <v>0</v>
      </c>
      <c r="S57" s="10">
        <f t="shared" si="7"/>
        <v>762</v>
      </c>
    </row>
    <row r="58" spans="1:19" ht="15">
      <c r="A58" s="10" t="s">
        <v>61</v>
      </c>
      <c r="B58" s="10">
        <v>578</v>
      </c>
      <c r="C58" s="3">
        <v>500</v>
      </c>
      <c r="D58" s="4">
        <f t="shared" si="0"/>
        <v>0.8650519031141869</v>
      </c>
      <c r="E58" s="7">
        <v>216</v>
      </c>
      <c r="F58" s="8">
        <f t="shared" si="1"/>
        <v>0.46652267818574517</v>
      </c>
      <c r="G58" s="7">
        <v>14</v>
      </c>
      <c r="H58" s="8">
        <f t="shared" si="2"/>
        <v>0.03023758099352052</v>
      </c>
      <c r="I58" s="7">
        <v>34</v>
      </c>
      <c r="J58" s="8">
        <f t="shared" si="3"/>
        <v>0.0734341252699784</v>
      </c>
      <c r="K58" s="7">
        <v>180</v>
      </c>
      <c r="L58" s="8">
        <f t="shared" si="4"/>
        <v>0.38876889848812096</v>
      </c>
      <c r="M58" s="7">
        <v>19</v>
      </c>
      <c r="N58" s="8">
        <f t="shared" si="5"/>
        <v>0.04103671706263499</v>
      </c>
      <c r="O58" s="10">
        <f t="shared" si="6"/>
        <v>463</v>
      </c>
      <c r="P58" s="10">
        <v>21</v>
      </c>
      <c r="Q58" s="10">
        <v>16</v>
      </c>
      <c r="R58" s="10">
        <v>0</v>
      </c>
      <c r="S58" s="10">
        <f t="shared" si="7"/>
        <v>500</v>
      </c>
    </row>
    <row r="59" spans="1:19" ht="15">
      <c r="A59" s="10" t="s">
        <v>62</v>
      </c>
      <c r="B59" s="10">
        <v>473</v>
      </c>
      <c r="C59" s="3">
        <v>408</v>
      </c>
      <c r="D59" s="4">
        <f t="shared" si="0"/>
        <v>0.8625792811839323</v>
      </c>
      <c r="E59" s="7">
        <v>131</v>
      </c>
      <c r="F59" s="8">
        <f t="shared" si="1"/>
        <v>0.34656084656084657</v>
      </c>
      <c r="G59" s="7">
        <v>18</v>
      </c>
      <c r="H59" s="8">
        <f t="shared" si="2"/>
        <v>0.047619047619047616</v>
      </c>
      <c r="I59" s="7">
        <v>35</v>
      </c>
      <c r="J59" s="8">
        <f t="shared" si="3"/>
        <v>0.09259259259259259</v>
      </c>
      <c r="K59" s="7">
        <v>175</v>
      </c>
      <c r="L59" s="8">
        <f t="shared" si="4"/>
        <v>0.46296296296296297</v>
      </c>
      <c r="M59" s="7">
        <v>19</v>
      </c>
      <c r="N59" s="8">
        <f t="shared" si="5"/>
        <v>0.05026455026455026</v>
      </c>
      <c r="O59" s="10">
        <f t="shared" si="6"/>
        <v>378</v>
      </c>
      <c r="P59" s="10">
        <v>18</v>
      </c>
      <c r="Q59" s="10">
        <v>12</v>
      </c>
      <c r="R59" s="10">
        <v>0</v>
      </c>
      <c r="S59" s="10">
        <f t="shared" si="7"/>
        <v>408</v>
      </c>
    </row>
    <row r="60" spans="1:19" ht="15">
      <c r="A60" s="10" t="s">
        <v>63</v>
      </c>
      <c r="B60" s="10">
        <v>1421</v>
      </c>
      <c r="C60" s="3">
        <v>1151</v>
      </c>
      <c r="D60" s="4">
        <f t="shared" si="0"/>
        <v>0.8099929627023223</v>
      </c>
      <c r="E60" s="7">
        <v>499</v>
      </c>
      <c r="F60" s="8">
        <f t="shared" si="1"/>
        <v>0.46810506566604126</v>
      </c>
      <c r="G60" s="7">
        <v>24</v>
      </c>
      <c r="H60" s="8">
        <f t="shared" si="2"/>
        <v>0.0225140712945591</v>
      </c>
      <c r="I60" s="7">
        <v>104</v>
      </c>
      <c r="J60" s="8">
        <f t="shared" si="3"/>
        <v>0.0975609756097561</v>
      </c>
      <c r="K60" s="7">
        <v>391</v>
      </c>
      <c r="L60" s="8">
        <f t="shared" si="4"/>
        <v>0.36679174484052535</v>
      </c>
      <c r="M60" s="7">
        <v>48</v>
      </c>
      <c r="N60" s="8">
        <f t="shared" si="5"/>
        <v>0.0450281425891182</v>
      </c>
      <c r="O60" s="10">
        <f t="shared" si="6"/>
        <v>1066</v>
      </c>
      <c r="P60" s="10">
        <v>37</v>
      </c>
      <c r="Q60" s="10">
        <v>48</v>
      </c>
      <c r="R60" s="10">
        <v>0</v>
      </c>
      <c r="S60" s="10">
        <f t="shared" si="7"/>
        <v>1151</v>
      </c>
    </row>
    <row r="61" spans="1:19" ht="15">
      <c r="A61" s="10" t="s">
        <v>64</v>
      </c>
      <c r="B61" s="10">
        <v>566</v>
      </c>
      <c r="C61" s="3">
        <v>459</v>
      </c>
      <c r="D61" s="4">
        <f t="shared" si="0"/>
        <v>0.8109540636042403</v>
      </c>
      <c r="E61" s="7">
        <v>206</v>
      </c>
      <c r="F61" s="8">
        <f t="shared" si="1"/>
        <v>0.4735632183908046</v>
      </c>
      <c r="G61" s="7">
        <v>14</v>
      </c>
      <c r="H61" s="8">
        <f t="shared" si="2"/>
        <v>0.03218390804597701</v>
      </c>
      <c r="I61" s="7">
        <v>30</v>
      </c>
      <c r="J61" s="8">
        <f t="shared" si="3"/>
        <v>0.06896551724137931</v>
      </c>
      <c r="K61" s="7">
        <v>152</v>
      </c>
      <c r="L61" s="8">
        <f t="shared" si="4"/>
        <v>0.34942528735632183</v>
      </c>
      <c r="M61" s="7">
        <v>33</v>
      </c>
      <c r="N61" s="8">
        <f t="shared" si="5"/>
        <v>0.07586206896551724</v>
      </c>
      <c r="O61" s="10">
        <f t="shared" si="6"/>
        <v>435</v>
      </c>
      <c r="P61" s="10">
        <v>8</v>
      </c>
      <c r="Q61" s="10">
        <v>16</v>
      </c>
      <c r="R61" s="10">
        <v>0</v>
      </c>
      <c r="S61" s="10">
        <f t="shared" si="7"/>
        <v>459</v>
      </c>
    </row>
    <row r="62" spans="1:19" ht="15">
      <c r="A62" s="10" t="s">
        <v>65</v>
      </c>
      <c r="B62" s="10">
        <v>1039</v>
      </c>
      <c r="C62" s="3">
        <v>843</v>
      </c>
      <c r="D62" s="4">
        <f t="shared" si="0"/>
        <v>0.8113570741097209</v>
      </c>
      <c r="E62" s="7">
        <v>303</v>
      </c>
      <c r="F62" s="8">
        <f t="shared" si="1"/>
        <v>0.39453125</v>
      </c>
      <c r="G62" s="7">
        <v>20</v>
      </c>
      <c r="H62" s="8">
        <f t="shared" si="2"/>
        <v>0.026041666666666668</v>
      </c>
      <c r="I62" s="7">
        <v>77</v>
      </c>
      <c r="J62" s="8">
        <f t="shared" si="3"/>
        <v>0.10026041666666667</v>
      </c>
      <c r="K62" s="7">
        <v>329</v>
      </c>
      <c r="L62" s="8">
        <f t="shared" si="4"/>
        <v>0.4283854166666667</v>
      </c>
      <c r="M62" s="7">
        <v>39</v>
      </c>
      <c r="N62" s="8">
        <f t="shared" si="5"/>
        <v>0.05078125</v>
      </c>
      <c r="O62" s="10">
        <f t="shared" si="6"/>
        <v>768</v>
      </c>
      <c r="P62" s="10">
        <v>56</v>
      </c>
      <c r="Q62" s="10">
        <v>19</v>
      </c>
      <c r="R62" s="10">
        <v>0</v>
      </c>
      <c r="S62" s="10">
        <f t="shared" si="7"/>
        <v>843</v>
      </c>
    </row>
    <row r="63" spans="1:19" ht="15">
      <c r="A63" s="10" t="s">
        <v>66</v>
      </c>
      <c r="B63" s="10">
        <v>837</v>
      </c>
      <c r="C63" s="3">
        <v>662</v>
      </c>
      <c r="D63" s="4">
        <f t="shared" si="0"/>
        <v>0.7909199522102748</v>
      </c>
      <c r="E63" s="7">
        <v>280</v>
      </c>
      <c r="F63" s="8">
        <f t="shared" si="1"/>
        <v>0.445859872611465</v>
      </c>
      <c r="G63" s="7">
        <v>14</v>
      </c>
      <c r="H63" s="8">
        <f t="shared" si="2"/>
        <v>0.022292993630573247</v>
      </c>
      <c r="I63" s="7">
        <v>70</v>
      </c>
      <c r="J63" s="8">
        <f t="shared" si="3"/>
        <v>0.11146496815286625</v>
      </c>
      <c r="K63" s="7">
        <v>241</v>
      </c>
      <c r="L63" s="8">
        <f t="shared" si="4"/>
        <v>0.3837579617834395</v>
      </c>
      <c r="M63" s="7">
        <v>23</v>
      </c>
      <c r="N63" s="8">
        <f t="shared" si="5"/>
        <v>0.03662420382165605</v>
      </c>
      <c r="O63" s="10">
        <f t="shared" si="6"/>
        <v>628</v>
      </c>
      <c r="P63" s="10">
        <v>19</v>
      </c>
      <c r="Q63" s="10">
        <v>15</v>
      </c>
      <c r="R63" s="10">
        <v>0</v>
      </c>
      <c r="S63" s="10">
        <f t="shared" si="7"/>
        <v>662</v>
      </c>
    </row>
    <row r="64" spans="1:19" ht="15">
      <c r="A64" s="10" t="s">
        <v>67</v>
      </c>
      <c r="B64" s="10">
        <v>432</v>
      </c>
      <c r="C64" s="3">
        <v>382</v>
      </c>
      <c r="D64" s="4">
        <f t="shared" si="0"/>
        <v>0.8842592592592593</v>
      </c>
      <c r="E64" s="7">
        <v>160</v>
      </c>
      <c r="F64" s="8">
        <f t="shared" si="1"/>
        <v>0.4507042253521127</v>
      </c>
      <c r="G64" s="7">
        <v>8</v>
      </c>
      <c r="H64" s="8">
        <f t="shared" si="2"/>
        <v>0.022535211267605635</v>
      </c>
      <c r="I64" s="7">
        <v>44</v>
      </c>
      <c r="J64" s="8">
        <f t="shared" si="3"/>
        <v>0.12394366197183099</v>
      </c>
      <c r="K64" s="7">
        <v>126</v>
      </c>
      <c r="L64" s="8">
        <f t="shared" si="4"/>
        <v>0.35492957746478876</v>
      </c>
      <c r="M64" s="7">
        <v>17</v>
      </c>
      <c r="N64" s="8">
        <f t="shared" si="5"/>
        <v>0.04788732394366197</v>
      </c>
      <c r="O64" s="10">
        <v>355</v>
      </c>
      <c r="P64" s="10">
        <v>15</v>
      </c>
      <c r="Q64" s="10">
        <v>12</v>
      </c>
      <c r="R64" s="10">
        <v>0</v>
      </c>
      <c r="S64" s="10">
        <f t="shared" si="7"/>
        <v>382</v>
      </c>
    </row>
    <row r="65" spans="1:19" ht="15">
      <c r="A65" s="10" t="s">
        <v>68</v>
      </c>
      <c r="B65" s="10">
        <v>932</v>
      </c>
      <c r="C65" s="3">
        <v>805</v>
      </c>
      <c r="D65" s="4">
        <f t="shared" si="0"/>
        <v>0.8637339055793991</v>
      </c>
      <c r="E65" s="7">
        <v>290</v>
      </c>
      <c r="F65" s="8">
        <f t="shared" si="1"/>
        <v>0.38107752956636004</v>
      </c>
      <c r="G65" s="7">
        <v>25</v>
      </c>
      <c r="H65" s="8">
        <f t="shared" si="2"/>
        <v>0.0328515111695138</v>
      </c>
      <c r="I65" s="7">
        <v>65</v>
      </c>
      <c r="J65" s="8">
        <f t="shared" si="3"/>
        <v>0.08541392904073587</v>
      </c>
      <c r="K65" s="7">
        <v>341</v>
      </c>
      <c r="L65" s="8">
        <f t="shared" si="4"/>
        <v>0.4480946123521682</v>
      </c>
      <c r="M65" s="7">
        <v>40</v>
      </c>
      <c r="N65" s="8">
        <f t="shared" si="5"/>
        <v>0.052562417871222074</v>
      </c>
      <c r="O65" s="10">
        <f t="shared" si="6"/>
        <v>761</v>
      </c>
      <c r="P65" s="10">
        <v>21</v>
      </c>
      <c r="Q65" s="10">
        <v>23</v>
      </c>
      <c r="R65" s="10">
        <v>0</v>
      </c>
      <c r="S65" s="10">
        <f t="shared" si="7"/>
        <v>805</v>
      </c>
    </row>
    <row r="66" spans="1:19" ht="15">
      <c r="A66" s="10" t="s">
        <v>69</v>
      </c>
      <c r="B66" s="10">
        <v>281</v>
      </c>
      <c r="C66" s="3">
        <v>240</v>
      </c>
      <c r="D66" s="4">
        <f t="shared" si="0"/>
        <v>0.8540925266903915</v>
      </c>
      <c r="E66" s="7">
        <v>63</v>
      </c>
      <c r="F66" s="8">
        <f t="shared" si="1"/>
        <v>0.28</v>
      </c>
      <c r="G66" s="7">
        <v>8</v>
      </c>
      <c r="H66" s="8">
        <f t="shared" si="2"/>
        <v>0.035555555555555556</v>
      </c>
      <c r="I66" s="7">
        <v>21</v>
      </c>
      <c r="J66" s="8">
        <f t="shared" si="3"/>
        <v>0.09333333333333334</v>
      </c>
      <c r="K66" s="7">
        <v>117</v>
      </c>
      <c r="L66" s="8">
        <f t="shared" si="4"/>
        <v>0.52</v>
      </c>
      <c r="M66" s="7">
        <v>16</v>
      </c>
      <c r="N66" s="8">
        <f t="shared" si="5"/>
        <v>0.07111111111111111</v>
      </c>
      <c r="O66" s="10">
        <f t="shared" si="6"/>
        <v>225</v>
      </c>
      <c r="P66" s="10">
        <v>4</v>
      </c>
      <c r="Q66" s="10">
        <v>11</v>
      </c>
      <c r="R66" s="10">
        <v>0</v>
      </c>
      <c r="S66" s="10">
        <f t="shared" si="7"/>
        <v>240</v>
      </c>
    </row>
    <row r="67" spans="1:19" ht="15">
      <c r="A67" s="10" t="s">
        <v>70</v>
      </c>
      <c r="B67" s="10">
        <v>1115</v>
      </c>
      <c r="C67" s="3">
        <v>989</v>
      </c>
      <c r="D67" s="4">
        <f t="shared" si="0"/>
        <v>0.8869955156950673</v>
      </c>
      <c r="E67" s="7">
        <v>299</v>
      </c>
      <c r="F67" s="8">
        <f t="shared" si="1"/>
        <v>0.32570806100217864</v>
      </c>
      <c r="G67" s="7">
        <v>30</v>
      </c>
      <c r="H67" s="8">
        <f t="shared" si="2"/>
        <v>0.032679738562091505</v>
      </c>
      <c r="I67" s="7">
        <v>87</v>
      </c>
      <c r="J67" s="8">
        <f t="shared" si="3"/>
        <v>0.09477124183006536</v>
      </c>
      <c r="K67" s="7">
        <v>435</v>
      </c>
      <c r="L67" s="8">
        <f t="shared" si="4"/>
        <v>0.4738562091503268</v>
      </c>
      <c r="M67" s="7">
        <v>67</v>
      </c>
      <c r="N67" s="8">
        <f t="shared" si="5"/>
        <v>0.07298474945533769</v>
      </c>
      <c r="O67" s="10">
        <f t="shared" si="6"/>
        <v>918</v>
      </c>
      <c r="P67" s="10">
        <v>29</v>
      </c>
      <c r="Q67" s="10">
        <v>42</v>
      </c>
      <c r="R67" s="10">
        <v>0</v>
      </c>
      <c r="S67" s="10">
        <f t="shared" si="7"/>
        <v>989</v>
      </c>
    </row>
    <row r="68" spans="1:19" ht="15">
      <c r="A68" s="10" t="s">
        <v>71</v>
      </c>
      <c r="B68" s="10">
        <v>318</v>
      </c>
      <c r="C68" s="3">
        <v>262</v>
      </c>
      <c r="D68" s="4">
        <f t="shared" si="0"/>
        <v>0.8238993710691824</v>
      </c>
      <c r="E68" s="7">
        <v>90</v>
      </c>
      <c r="F68" s="8">
        <f t="shared" si="1"/>
        <v>0.37344398340248963</v>
      </c>
      <c r="G68" s="7">
        <v>12</v>
      </c>
      <c r="H68" s="8">
        <f t="shared" si="2"/>
        <v>0.04979253112033195</v>
      </c>
      <c r="I68" s="7">
        <v>21</v>
      </c>
      <c r="J68" s="8">
        <f t="shared" si="3"/>
        <v>0.08713692946058091</v>
      </c>
      <c r="K68" s="7">
        <v>105</v>
      </c>
      <c r="L68" s="8">
        <f t="shared" si="4"/>
        <v>0.43568464730290457</v>
      </c>
      <c r="M68" s="7">
        <v>13</v>
      </c>
      <c r="N68" s="8">
        <f t="shared" si="5"/>
        <v>0.05394190871369295</v>
      </c>
      <c r="O68" s="10">
        <f t="shared" si="6"/>
        <v>241</v>
      </c>
      <c r="P68" s="10">
        <v>12</v>
      </c>
      <c r="Q68" s="10">
        <v>9</v>
      </c>
      <c r="R68" s="10">
        <v>0</v>
      </c>
      <c r="S68" s="10">
        <f t="shared" si="7"/>
        <v>262</v>
      </c>
    </row>
    <row r="69" spans="1:19" ht="15">
      <c r="A69" s="10" t="s">
        <v>72</v>
      </c>
      <c r="B69" s="10">
        <v>587</v>
      </c>
      <c r="C69" s="3">
        <v>496</v>
      </c>
      <c r="D69" s="4">
        <f t="shared" si="0"/>
        <v>0.8449744463373083</v>
      </c>
      <c r="E69" s="7">
        <v>201</v>
      </c>
      <c r="F69" s="8">
        <f t="shared" si="1"/>
        <v>0.43506493506493504</v>
      </c>
      <c r="G69" s="7">
        <v>12</v>
      </c>
      <c r="H69" s="8">
        <f t="shared" si="2"/>
        <v>0.025974025974025976</v>
      </c>
      <c r="I69" s="7">
        <v>43</v>
      </c>
      <c r="J69" s="8">
        <f t="shared" si="3"/>
        <v>0.09307359307359307</v>
      </c>
      <c r="K69" s="7">
        <v>191</v>
      </c>
      <c r="L69" s="8">
        <f t="shared" si="4"/>
        <v>0.4134199134199134</v>
      </c>
      <c r="M69" s="7">
        <v>15</v>
      </c>
      <c r="N69" s="8">
        <f t="shared" si="5"/>
        <v>0.032467532467532464</v>
      </c>
      <c r="O69" s="10">
        <f t="shared" si="6"/>
        <v>462</v>
      </c>
      <c r="P69" s="10">
        <v>20</v>
      </c>
      <c r="Q69" s="10">
        <v>14</v>
      </c>
      <c r="R69" s="10">
        <v>0</v>
      </c>
      <c r="S69" s="10">
        <f t="shared" si="7"/>
        <v>496</v>
      </c>
    </row>
    <row r="70" spans="1:19" ht="15">
      <c r="A70" s="10" t="s">
        <v>73</v>
      </c>
      <c r="B70" s="10">
        <v>1718</v>
      </c>
      <c r="C70" s="3">
        <v>1477</v>
      </c>
      <c r="D70" s="4">
        <f t="shared" si="0"/>
        <v>0.859720605355064</v>
      </c>
      <c r="E70" s="7">
        <v>543</v>
      </c>
      <c r="F70" s="8">
        <f t="shared" si="1"/>
        <v>0.38813438170121517</v>
      </c>
      <c r="G70" s="7">
        <v>46</v>
      </c>
      <c r="H70" s="8">
        <f t="shared" si="2"/>
        <v>0.032880629020729094</v>
      </c>
      <c r="I70" s="7">
        <v>81</v>
      </c>
      <c r="J70" s="8">
        <f t="shared" si="3"/>
        <v>0.057898498927805575</v>
      </c>
      <c r="K70" s="7">
        <v>613</v>
      </c>
      <c r="L70" s="8">
        <f t="shared" si="4"/>
        <v>0.4381701215153681</v>
      </c>
      <c r="M70" s="7">
        <v>116</v>
      </c>
      <c r="N70" s="8">
        <f t="shared" si="5"/>
        <v>0.08291636883488206</v>
      </c>
      <c r="O70" s="10">
        <f t="shared" si="6"/>
        <v>1399</v>
      </c>
      <c r="P70" s="10">
        <v>40</v>
      </c>
      <c r="Q70" s="10">
        <v>38</v>
      </c>
      <c r="R70" s="10">
        <v>0</v>
      </c>
      <c r="S70" s="10">
        <f t="shared" si="7"/>
        <v>1477</v>
      </c>
    </row>
    <row r="71" spans="1:19" ht="15">
      <c r="A71" s="10" t="s">
        <v>74</v>
      </c>
      <c r="B71" s="10">
        <v>662</v>
      </c>
      <c r="C71" s="3">
        <v>566</v>
      </c>
      <c r="D71" s="4">
        <f t="shared" si="0"/>
        <v>0.8549848942598187</v>
      </c>
      <c r="E71" s="7">
        <v>178</v>
      </c>
      <c r="F71" s="8">
        <f t="shared" si="1"/>
        <v>0.33271028037383177</v>
      </c>
      <c r="G71" s="7">
        <v>6</v>
      </c>
      <c r="H71" s="8">
        <f t="shared" si="2"/>
        <v>0.011214953271028037</v>
      </c>
      <c r="I71" s="7">
        <v>46</v>
      </c>
      <c r="J71" s="8">
        <f t="shared" si="3"/>
        <v>0.08598130841121496</v>
      </c>
      <c r="K71" s="7">
        <v>285</v>
      </c>
      <c r="L71" s="8">
        <f t="shared" si="4"/>
        <v>0.5327102803738317</v>
      </c>
      <c r="M71" s="7">
        <v>20</v>
      </c>
      <c r="N71" s="8">
        <f t="shared" si="5"/>
        <v>0.037383177570093455</v>
      </c>
      <c r="O71" s="10">
        <f t="shared" si="6"/>
        <v>535</v>
      </c>
      <c r="P71" s="10">
        <v>19</v>
      </c>
      <c r="Q71" s="10">
        <v>12</v>
      </c>
      <c r="R71" s="10">
        <v>0</v>
      </c>
      <c r="S71" s="10">
        <f t="shared" si="7"/>
        <v>566</v>
      </c>
    </row>
    <row r="72" spans="1:19" ht="15">
      <c r="A72" s="10" t="s">
        <v>75</v>
      </c>
      <c r="B72" s="10">
        <v>479</v>
      </c>
      <c r="C72" s="3">
        <v>413</v>
      </c>
      <c r="D72" s="4">
        <f aca="true" t="shared" si="8" ref="D72:D93">SUM(C72/B72)</f>
        <v>0.8622129436325678</v>
      </c>
      <c r="E72" s="7">
        <v>141</v>
      </c>
      <c r="F72" s="8">
        <f aca="true" t="shared" si="9" ref="F72:F93">SUM(E72/$O72)</f>
        <v>0.3720316622691293</v>
      </c>
      <c r="G72" s="7">
        <v>21</v>
      </c>
      <c r="H72" s="8">
        <f aca="true" t="shared" si="10" ref="H72:H92">SUM(G72/$O72)</f>
        <v>0.055408970976253295</v>
      </c>
      <c r="I72" s="7">
        <v>53</v>
      </c>
      <c r="J72" s="8">
        <f aca="true" t="shared" si="11" ref="J72:J92">SUM(I72/$O72)</f>
        <v>0.13984168865435356</v>
      </c>
      <c r="K72" s="7">
        <v>147</v>
      </c>
      <c r="L72" s="8">
        <f aca="true" t="shared" si="12" ref="L72:L92">SUM(K72/$O72)</f>
        <v>0.38786279683377306</v>
      </c>
      <c r="M72" s="7">
        <v>17</v>
      </c>
      <c r="N72" s="8">
        <f aca="true" t="shared" si="13" ref="N72:N92">SUM(M72/$O72)</f>
        <v>0.044854881266490766</v>
      </c>
      <c r="O72" s="10">
        <f aca="true" t="shared" si="14" ref="O72:O92">SUM(E72+G72+I72+K72+M72)</f>
        <v>379</v>
      </c>
      <c r="P72" s="10">
        <v>20</v>
      </c>
      <c r="Q72" s="10">
        <v>14</v>
      </c>
      <c r="R72" s="10">
        <v>0</v>
      </c>
      <c r="S72" s="10">
        <f t="shared" si="7"/>
        <v>413</v>
      </c>
    </row>
    <row r="73" spans="1:19" ht="15">
      <c r="A73" s="10" t="s">
        <v>76</v>
      </c>
      <c r="B73" s="10">
        <v>1010</v>
      </c>
      <c r="C73" s="3">
        <v>846</v>
      </c>
      <c r="D73" s="4">
        <f t="shared" si="8"/>
        <v>0.8376237623762376</v>
      </c>
      <c r="E73" s="7">
        <v>321</v>
      </c>
      <c r="F73" s="8">
        <f t="shared" si="9"/>
        <v>0.4068441064638783</v>
      </c>
      <c r="G73" s="7">
        <v>17</v>
      </c>
      <c r="H73" s="8">
        <f t="shared" si="10"/>
        <v>0.021546261089987327</v>
      </c>
      <c r="I73" s="7">
        <v>73</v>
      </c>
      <c r="J73" s="8">
        <f t="shared" si="11"/>
        <v>0.09252217997465145</v>
      </c>
      <c r="K73" s="7">
        <v>330</v>
      </c>
      <c r="L73" s="8">
        <f t="shared" si="12"/>
        <v>0.41825095057034223</v>
      </c>
      <c r="M73" s="7">
        <v>48</v>
      </c>
      <c r="N73" s="8">
        <f t="shared" si="13"/>
        <v>0.060836501901140684</v>
      </c>
      <c r="O73" s="10">
        <f t="shared" si="14"/>
        <v>789</v>
      </c>
      <c r="P73" s="10">
        <v>16</v>
      </c>
      <c r="Q73" s="10">
        <v>40</v>
      </c>
      <c r="R73" s="10">
        <v>1</v>
      </c>
      <c r="S73" s="10">
        <f aca="true" t="shared" si="15" ref="S73:S92">SUM(O73:R73)</f>
        <v>846</v>
      </c>
    </row>
    <row r="74" spans="1:19" ht="15">
      <c r="A74" s="10" t="s">
        <v>77</v>
      </c>
      <c r="B74" s="10">
        <v>234</v>
      </c>
      <c r="C74" s="3">
        <v>205</v>
      </c>
      <c r="D74" s="4">
        <f t="shared" si="8"/>
        <v>0.8760683760683761</v>
      </c>
      <c r="E74" s="7">
        <v>68</v>
      </c>
      <c r="F74" s="8">
        <f t="shared" si="9"/>
        <v>0.3541666666666667</v>
      </c>
      <c r="G74" s="7">
        <v>7</v>
      </c>
      <c r="H74" s="8">
        <f t="shared" si="10"/>
        <v>0.036458333333333336</v>
      </c>
      <c r="I74" s="7">
        <v>26</v>
      </c>
      <c r="J74" s="8">
        <f t="shared" si="11"/>
        <v>0.13541666666666666</v>
      </c>
      <c r="K74" s="7">
        <v>72</v>
      </c>
      <c r="L74" s="8">
        <f t="shared" si="12"/>
        <v>0.375</v>
      </c>
      <c r="M74" s="7">
        <v>19</v>
      </c>
      <c r="N74" s="8">
        <f t="shared" si="13"/>
        <v>0.09895833333333333</v>
      </c>
      <c r="O74" s="10">
        <f t="shared" si="14"/>
        <v>192</v>
      </c>
      <c r="P74" s="10">
        <v>6</v>
      </c>
      <c r="Q74" s="10">
        <v>7</v>
      </c>
      <c r="R74" s="10">
        <v>0</v>
      </c>
      <c r="S74" s="10">
        <f t="shared" si="15"/>
        <v>205</v>
      </c>
    </row>
    <row r="75" spans="1:19" ht="15">
      <c r="A75" s="10" t="s">
        <v>78</v>
      </c>
      <c r="B75" s="10">
        <v>303</v>
      </c>
      <c r="C75" s="3">
        <v>270</v>
      </c>
      <c r="D75" s="4">
        <f t="shared" si="8"/>
        <v>0.8910891089108911</v>
      </c>
      <c r="E75" s="7">
        <v>72</v>
      </c>
      <c r="F75" s="8">
        <f t="shared" si="9"/>
        <v>0.2801556420233463</v>
      </c>
      <c r="G75" s="7">
        <v>8</v>
      </c>
      <c r="H75" s="8">
        <f t="shared" si="10"/>
        <v>0.0311284046692607</v>
      </c>
      <c r="I75" s="7">
        <v>34</v>
      </c>
      <c r="J75" s="8">
        <f t="shared" si="11"/>
        <v>0.13229571984435798</v>
      </c>
      <c r="K75" s="7">
        <v>131</v>
      </c>
      <c r="L75" s="8">
        <f t="shared" si="12"/>
        <v>0.5097276264591439</v>
      </c>
      <c r="M75" s="7">
        <v>12</v>
      </c>
      <c r="N75" s="8">
        <f t="shared" si="13"/>
        <v>0.04669260700389105</v>
      </c>
      <c r="O75" s="10">
        <f t="shared" si="14"/>
        <v>257</v>
      </c>
      <c r="P75" s="10">
        <v>6</v>
      </c>
      <c r="Q75" s="10">
        <v>7</v>
      </c>
      <c r="R75" s="10">
        <v>0</v>
      </c>
      <c r="S75" s="10">
        <f t="shared" si="15"/>
        <v>270</v>
      </c>
    </row>
    <row r="76" spans="1:19" ht="15">
      <c r="A76" s="10" t="s">
        <v>79</v>
      </c>
      <c r="B76" s="10">
        <v>655</v>
      </c>
      <c r="C76" s="3">
        <v>536</v>
      </c>
      <c r="D76" s="4">
        <f t="shared" si="8"/>
        <v>0.8183206106870229</v>
      </c>
      <c r="E76" s="7">
        <v>180</v>
      </c>
      <c r="F76" s="8">
        <f t="shared" si="9"/>
        <v>0.36363636363636365</v>
      </c>
      <c r="G76" s="7">
        <v>17</v>
      </c>
      <c r="H76" s="8">
        <f t="shared" si="10"/>
        <v>0.03434343434343434</v>
      </c>
      <c r="I76" s="7">
        <v>63</v>
      </c>
      <c r="J76" s="8">
        <f t="shared" si="11"/>
        <v>0.12727272727272726</v>
      </c>
      <c r="K76" s="7">
        <v>190</v>
      </c>
      <c r="L76" s="8">
        <f t="shared" si="12"/>
        <v>0.3838383838383838</v>
      </c>
      <c r="M76" s="7">
        <v>45</v>
      </c>
      <c r="N76" s="8">
        <f t="shared" si="13"/>
        <v>0.09090909090909091</v>
      </c>
      <c r="O76" s="10">
        <f t="shared" si="14"/>
        <v>495</v>
      </c>
      <c r="P76" s="10">
        <v>19</v>
      </c>
      <c r="Q76" s="10">
        <v>22</v>
      </c>
      <c r="R76" s="10">
        <v>0</v>
      </c>
      <c r="S76" s="10">
        <f t="shared" si="15"/>
        <v>536</v>
      </c>
    </row>
    <row r="77" spans="1:19" ht="15">
      <c r="A77" s="10" t="s">
        <v>80</v>
      </c>
      <c r="B77" s="10">
        <v>800</v>
      </c>
      <c r="C77" s="3">
        <v>702</v>
      </c>
      <c r="D77" s="4">
        <f t="shared" si="8"/>
        <v>0.8775</v>
      </c>
      <c r="E77" s="7">
        <v>261</v>
      </c>
      <c r="F77" s="8">
        <f t="shared" si="9"/>
        <v>0.3889716840536513</v>
      </c>
      <c r="G77" s="7">
        <v>11</v>
      </c>
      <c r="H77" s="8">
        <f t="shared" si="10"/>
        <v>0.01639344262295082</v>
      </c>
      <c r="I77" s="7">
        <v>68</v>
      </c>
      <c r="J77" s="8">
        <f t="shared" si="11"/>
        <v>0.10134128166915052</v>
      </c>
      <c r="K77" s="7">
        <v>290</v>
      </c>
      <c r="L77" s="8">
        <f t="shared" si="12"/>
        <v>0.43219076005961254</v>
      </c>
      <c r="M77" s="7">
        <v>41</v>
      </c>
      <c r="N77" s="8">
        <f t="shared" si="13"/>
        <v>0.06110283159463487</v>
      </c>
      <c r="O77" s="10">
        <f t="shared" si="14"/>
        <v>671</v>
      </c>
      <c r="P77" s="10">
        <v>12</v>
      </c>
      <c r="Q77" s="10">
        <v>19</v>
      </c>
      <c r="R77" s="10">
        <v>0</v>
      </c>
      <c r="S77" s="10">
        <f t="shared" si="15"/>
        <v>702</v>
      </c>
    </row>
    <row r="78" spans="1:19" ht="15">
      <c r="A78" s="10" t="s">
        <v>81</v>
      </c>
      <c r="B78" s="10">
        <v>509</v>
      </c>
      <c r="C78" s="3">
        <v>447</v>
      </c>
      <c r="D78" s="4">
        <f t="shared" si="8"/>
        <v>0.8781925343811395</v>
      </c>
      <c r="E78" s="7">
        <v>192</v>
      </c>
      <c r="F78" s="8">
        <f t="shared" si="9"/>
        <v>0.46943765281173594</v>
      </c>
      <c r="G78" s="7">
        <v>9</v>
      </c>
      <c r="H78" s="8">
        <f t="shared" si="10"/>
        <v>0.022004889975550123</v>
      </c>
      <c r="I78" s="7">
        <v>45</v>
      </c>
      <c r="J78" s="8">
        <f t="shared" si="11"/>
        <v>0.1100244498777506</v>
      </c>
      <c r="K78" s="7">
        <v>152</v>
      </c>
      <c r="L78" s="8">
        <f t="shared" si="12"/>
        <v>0.37163814180929094</v>
      </c>
      <c r="M78" s="7">
        <v>11</v>
      </c>
      <c r="N78" s="8">
        <f t="shared" si="13"/>
        <v>0.02689486552567237</v>
      </c>
      <c r="O78" s="10">
        <f t="shared" si="14"/>
        <v>409</v>
      </c>
      <c r="P78" s="10">
        <v>21</v>
      </c>
      <c r="Q78" s="10">
        <v>17</v>
      </c>
      <c r="R78" s="10">
        <v>0</v>
      </c>
      <c r="S78" s="10">
        <f t="shared" si="15"/>
        <v>447</v>
      </c>
    </row>
    <row r="79" spans="1:19" ht="15">
      <c r="A79" s="10" t="s">
        <v>82</v>
      </c>
      <c r="B79" s="10">
        <v>1868</v>
      </c>
      <c r="C79" s="3">
        <v>1633</v>
      </c>
      <c r="D79" s="4">
        <f t="shared" si="8"/>
        <v>0.8741970021413277</v>
      </c>
      <c r="E79" s="7">
        <v>641</v>
      </c>
      <c r="F79" s="8">
        <f t="shared" si="9"/>
        <v>0.41301546391752575</v>
      </c>
      <c r="G79" s="7">
        <v>48</v>
      </c>
      <c r="H79" s="8">
        <f t="shared" si="10"/>
        <v>0.030927835051546393</v>
      </c>
      <c r="I79" s="7">
        <v>140</v>
      </c>
      <c r="J79" s="8">
        <f t="shared" si="11"/>
        <v>0.09020618556701031</v>
      </c>
      <c r="K79" s="7">
        <v>645</v>
      </c>
      <c r="L79" s="8">
        <f t="shared" si="12"/>
        <v>0.41559278350515466</v>
      </c>
      <c r="M79" s="7">
        <v>78</v>
      </c>
      <c r="N79" s="8">
        <f t="shared" si="13"/>
        <v>0.05025773195876289</v>
      </c>
      <c r="O79" s="10">
        <f t="shared" si="14"/>
        <v>1552</v>
      </c>
      <c r="P79" s="10">
        <v>43</v>
      </c>
      <c r="Q79" s="10">
        <v>38</v>
      </c>
      <c r="R79" s="10">
        <v>0</v>
      </c>
      <c r="S79" s="10">
        <f t="shared" si="15"/>
        <v>1633</v>
      </c>
    </row>
    <row r="80" spans="1:19" ht="15">
      <c r="A80" s="10" t="s">
        <v>83</v>
      </c>
      <c r="B80" s="10">
        <v>1321</v>
      </c>
      <c r="C80" s="3">
        <v>1098</v>
      </c>
      <c r="D80" s="4">
        <f t="shared" si="8"/>
        <v>0.8311884935654807</v>
      </c>
      <c r="E80" s="7">
        <v>436</v>
      </c>
      <c r="F80" s="8">
        <f t="shared" si="9"/>
        <v>0.42166344294003866</v>
      </c>
      <c r="G80" s="7">
        <v>32</v>
      </c>
      <c r="H80" s="8">
        <f t="shared" si="10"/>
        <v>0.030947775628626693</v>
      </c>
      <c r="I80" s="7">
        <v>91</v>
      </c>
      <c r="J80" s="8">
        <f t="shared" si="11"/>
        <v>0.08800773694390715</v>
      </c>
      <c r="K80" s="7">
        <v>400</v>
      </c>
      <c r="L80" s="8">
        <f t="shared" si="12"/>
        <v>0.38684719535783363</v>
      </c>
      <c r="M80" s="7">
        <v>75</v>
      </c>
      <c r="N80" s="8">
        <f t="shared" si="13"/>
        <v>0.0725338491295938</v>
      </c>
      <c r="O80" s="10">
        <f t="shared" si="14"/>
        <v>1034</v>
      </c>
      <c r="P80" s="10">
        <v>43</v>
      </c>
      <c r="Q80" s="10">
        <v>21</v>
      </c>
      <c r="R80" s="10">
        <v>0</v>
      </c>
      <c r="S80" s="10">
        <f t="shared" si="15"/>
        <v>1098</v>
      </c>
    </row>
    <row r="81" spans="1:19" ht="15">
      <c r="A81" s="10" t="s">
        <v>84</v>
      </c>
      <c r="B81" s="10">
        <v>1216</v>
      </c>
      <c r="C81" s="3">
        <v>1063</v>
      </c>
      <c r="D81" s="4">
        <f t="shared" si="8"/>
        <v>0.8741776315789473</v>
      </c>
      <c r="E81" s="7">
        <v>404</v>
      </c>
      <c r="F81" s="8">
        <f t="shared" si="9"/>
        <v>0.39881539980256664</v>
      </c>
      <c r="G81" s="7">
        <v>31</v>
      </c>
      <c r="H81" s="8">
        <f t="shared" si="10"/>
        <v>0.03060217176702863</v>
      </c>
      <c r="I81" s="7">
        <v>96</v>
      </c>
      <c r="J81" s="8">
        <f t="shared" si="11"/>
        <v>0.0947680157946693</v>
      </c>
      <c r="K81" s="7">
        <v>389</v>
      </c>
      <c r="L81" s="8">
        <f t="shared" si="12"/>
        <v>0.3840078973346496</v>
      </c>
      <c r="M81" s="7">
        <v>93</v>
      </c>
      <c r="N81" s="8">
        <f t="shared" si="13"/>
        <v>0.09180651530108588</v>
      </c>
      <c r="O81" s="10">
        <f t="shared" si="14"/>
        <v>1013</v>
      </c>
      <c r="P81" s="10">
        <v>26</v>
      </c>
      <c r="Q81" s="10">
        <v>24</v>
      </c>
      <c r="R81" s="10">
        <v>0</v>
      </c>
      <c r="S81" s="10">
        <f t="shared" si="15"/>
        <v>1063</v>
      </c>
    </row>
    <row r="82" spans="1:19" ht="15">
      <c r="A82" s="10" t="s">
        <v>85</v>
      </c>
      <c r="B82" s="10">
        <v>227</v>
      </c>
      <c r="C82" s="3">
        <v>203</v>
      </c>
      <c r="D82" s="4">
        <f t="shared" si="8"/>
        <v>0.8942731277533039</v>
      </c>
      <c r="E82" s="7">
        <v>100</v>
      </c>
      <c r="F82" s="8">
        <f t="shared" si="9"/>
        <v>0.5291005291005291</v>
      </c>
      <c r="G82" s="7">
        <v>7</v>
      </c>
      <c r="H82" s="8">
        <f t="shared" si="10"/>
        <v>0.037037037037037035</v>
      </c>
      <c r="I82" s="7">
        <v>16</v>
      </c>
      <c r="J82" s="8">
        <f t="shared" si="11"/>
        <v>0.08465608465608465</v>
      </c>
      <c r="K82" s="7">
        <v>51</v>
      </c>
      <c r="L82" s="8">
        <f t="shared" si="12"/>
        <v>0.2698412698412698</v>
      </c>
      <c r="M82" s="7">
        <v>15</v>
      </c>
      <c r="N82" s="8">
        <f t="shared" si="13"/>
        <v>0.07936507936507936</v>
      </c>
      <c r="O82" s="10">
        <f t="shared" si="14"/>
        <v>189</v>
      </c>
      <c r="P82" s="10">
        <v>9</v>
      </c>
      <c r="Q82" s="10">
        <v>4</v>
      </c>
      <c r="R82" s="10">
        <v>1</v>
      </c>
      <c r="S82" s="10">
        <f t="shared" si="15"/>
        <v>203</v>
      </c>
    </row>
    <row r="83" spans="1:19" ht="15">
      <c r="A83" s="10" t="s">
        <v>86</v>
      </c>
      <c r="B83" s="10">
        <v>448</v>
      </c>
      <c r="C83" s="3">
        <v>401</v>
      </c>
      <c r="D83" s="4">
        <f t="shared" si="8"/>
        <v>0.8950892857142857</v>
      </c>
      <c r="E83" s="7">
        <v>141</v>
      </c>
      <c r="F83" s="8">
        <f t="shared" si="9"/>
        <v>0.3671875</v>
      </c>
      <c r="G83" s="7">
        <v>7</v>
      </c>
      <c r="H83" s="8">
        <f t="shared" si="10"/>
        <v>0.018229166666666668</v>
      </c>
      <c r="I83" s="7">
        <v>31</v>
      </c>
      <c r="J83" s="8">
        <f t="shared" si="11"/>
        <v>0.08072916666666667</v>
      </c>
      <c r="K83" s="7">
        <v>192</v>
      </c>
      <c r="L83" s="8">
        <f t="shared" si="12"/>
        <v>0.5</v>
      </c>
      <c r="M83" s="7">
        <v>13</v>
      </c>
      <c r="N83" s="8">
        <f t="shared" si="13"/>
        <v>0.033854166666666664</v>
      </c>
      <c r="O83" s="10">
        <f t="shared" si="14"/>
        <v>384</v>
      </c>
      <c r="P83" s="10">
        <v>8</v>
      </c>
      <c r="Q83" s="10">
        <v>9</v>
      </c>
      <c r="R83" s="10">
        <v>0</v>
      </c>
      <c r="S83" s="10">
        <f t="shared" si="15"/>
        <v>401</v>
      </c>
    </row>
    <row r="84" spans="1:19" ht="15">
      <c r="A84" s="10" t="s">
        <v>87</v>
      </c>
      <c r="B84" s="10">
        <v>903</v>
      </c>
      <c r="C84" s="3">
        <v>748</v>
      </c>
      <c r="D84" s="4">
        <f t="shared" si="8"/>
        <v>0.8283499446290143</v>
      </c>
      <c r="E84" s="7">
        <v>256</v>
      </c>
      <c r="F84" s="8">
        <f t="shared" si="9"/>
        <v>0.37317784256559766</v>
      </c>
      <c r="G84" s="7">
        <v>22</v>
      </c>
      <c r="H84" s="8">
        <f t="shared" si="10"/>
        <v>0.03206997084548105</v>
      </c>
      <c r="I84" s="7">
        <v>57</v>
      </c>
      <c r="J84" s="8">
        <f t="shared" si="11"/>
        <v>0.08309037900874636</v>
      </c>
      <c r="K84" s="7">
        <v>307</v>
      </c>
      <c r="L84" s="8">
        <f t="shared" si="12"/>
        <v>0.44752186588921283</v>
      </c>
      <c r="M84" s="7">
        <v>44</v>
      </c>
      <c r="N84" s="8">
        <f t="shared" si="13"/>
        <v>0.0641399416909621</v>
      </c>
      <c r="O84" s="10">
        <f t="shared" si="14"/>
        <v>686</v>
      </c>
      <c r="P84" s="10">
        <v>35</v>
      </c>
      <c r="Q84" s="10">
        <v>27</v>
      </c>
      <c r="R84" s="10">
        <v>0</v>
      </c>
      <c r="S84" s="10">
        <f t="shared" si="15"/>
        <v>748</v>
      </c>
    </row>
    <row r="85" spans="1:19" ht="15">
      <c r="A85" s="10" t="s">
        <v>88</v>
      </c>
      <c r="B85" s="10">
        <v>79461</v>
      </c>
      <c r="C85" s="3">
        <v>66414</v>
      </c>
      <c r="D85" s="4">
        <f t="shared" si="8"/>
        <v>0.8358062445728093</v>
      </c>
      <c r="E85" s="7">
        <v>24569</v>
      </c>
      <c r="F85" s="8">
        <f t="shared" si="9"/>
        <v>0.3886270167668459</v>
      </c>
      <c r="G85" s="7">
        <v>2074</v>
      </c>
      <c r="H85" s="8">
        <f t="shared" si="10"/>
        <v>0.03280607402720658</v>
      </c>
      <c r="I85" s="7">
        <v>5807</v>
      </c>
      <c r="J85" s="8">
        <f t="shared" si="11"/>
        <v>0.09185384372034167</v>
      </c>
      <c r="K85" s="7">
        <v>23520</v>
      </c>
      <c r="L85" s="8">
        <f t="shared" si="12"/>
        <v>0.372034166403037</v>
      </c>
      <c r="M85" s="7">
        <v>7250</v>
      </c>
      <c r="N85" s="8">
        <f t="shared" si="13"/>
        <v>0.11467889908256881</v>
      </c>
      <c r="O85" s="10">
        <f t="shared" si="14"/>
        <v>63220</v>
      </c>
      <c r="P85" s="10">
        <v>1411</v>
      </c>
      <c r="Q85" s="10">
        <v>1771</v>
      </c>
      <c r="R85" s="10">
        <v>12</v>
      </c>
      <c r="S85" s="10">
        <f t="shared" si="15"/>
        <v>66414</v>
      </c>
    </row>
    <row r="86" spans="1:19" ht="15">
      <c r="A86" s="10" t="s">
        <v>89</v>
      </c>
      <c r="B86" s="10">
        <v>455</v>
      </c>
      <c r="C86" s="3">
        <v>391</v>
      </c>
      <c r="D86" s="4">
        <f t="shared" si="8"/>
        <v>0.8593406593406593</v>
      </c>
      <c r="E86" s="7">
        <v>158</v>
      </c>
      <c r="F86" s="8">
        <f t="shared" si="9"/>
        <v>0.4475920679886686</v>
      </c>
      <c r="G86" s="7">
        <v>4</v>
      </c>
      <c r="H86" s="8">
        <f t="shared" si="10"/>
        <v>0.0113314447592068</v>
      </c>
      <c r="I86" s="7">
        <v>38</v>
      </c>
      <c r="J86" s="8">
        <f t="shared" si="11"/>
        <v>0.10764872521246459</v>
      </c>
      <c r="K86" s="7">
        <v>131</v>
      </c>
      <c r="L86" s="8">
        <f t="shared" si="12"/>
        <v>0.37110481586402266</v>
      </c>
      <c r="M86" s="7">
        <v>22</v>
      </c>
      <c r="N86" s="8">
        <f t="shared" si="13"/>
        <v>0.06232294617563739</v>
      </c>
      <c r="O86" s="10">
        <f t="shared" si="14"/>
        <v>353</v>
      </c>
      <c r="P86" s="10">
        <v>19</v>
      </c>
      <c r="Q86" s="10">
        <v>19</v>
      </c>
      <c r="R86" s="10">
        <v>0</v>
      </c>
      <c r="S86" s="10">
        <f t="shared" si="15"/>
        <v>391</v>
      </c>
    </row>
    <row r="87" spans="1:19" ht="15">
      <c r="A87" s="10" t="s">
        <v>90</v>
      </c>
      <c r="B87" s="10">
        <v>1632</v>
      </c>
      <c r="C87" s="3">
        <v>1400</v>
      </c>
      <c r="D87" s="4">
        <f t="shared" si="8"/>
        <v>0.8578431372549019</v>
      </c>
      <c r="E87" s="7">
        <v>598</v>
      </c>
      <c r="F87" s="8">
        <f t="shared" si="9"/>
        <v>0.4476047904191617</v>
      </c>
      <c r="G87" s="7">
        <v>26</v>
      </c>
      <c r="H87" s="8">
        <f t="shared" si="10"/>
        <v>0.019461077844311378</v>
      </c>
      <c r="I87" s="7">
        <v>96</v>
      </c>
      <c r="J87" s="8">
        <f t="shared" si="11"/>
        <v>0.0718562874251497</v>
      </c>
      <c r="K87" s="7">
        <v>531</v>
      </c>
      <c r="L87" s="8">
        <f t="shared" si="12"/>
        <v>0.39745508982035926</v>
      </c>
      <c r="M87" s="7">
        <v>85</v>
      </c>
      <c r="N87" s="8">
        <f t="shared" si="13"/>
        <v>0.06362275449101797</v>
      </c>
      <c r="O87" s="10">
        <f t="shared" si="14"/>
        <v>1336</v>
      </c>
      <c r="P87" s="10">
        <v>37</v>
      </c>
      <c r="Q87" s="10">
        <v>27</v>
      </c>
      <c r="R87" s="10">
        <v>0</v>
      </c>
      <c r="S87" s="10">
        <f t="shared" si="15"/>
        <v>1400</v>
      </c>
    </row>
    <row r="88" spans="1:19" ht="15">
      <c r="A88" s="10" t="s">
        <v>91</v>
      </c>
      <c r="B88" s="10">
        <v>146</v>
      </c>
      <c r="C88" s="3">
        <v>120</v>
      </c>
      <c r="D88" s="4">
        <f t="shared" si="8"/>
        <v>0.821917808219178</v>
      </c>
      <c r="E88" s="7">
        <v>57</v>
      </c>
      <c r="F88" s="8">
        <f t="shared" si="9"/>
        <v>0.4956521739130435</v>
      </c>
      <c r="G88" s="7">
        <v>1</v>
      </c>
      <c r="H88" s="8">
        <f t="shared" si="10"/>
        <v>0.008695652173913044</v>
      </c>
      <c r="I88" s="7">
        <v>15</v>
      </c>
      <c r="J88" s="8">
        <f t="shared" si="11"/>
        <v>0.13043478260869565</v>
      </c>
      <c r="K88" s="7">
        <v>37</v>
      </c>
      <c r="L88" s="8">
        <f t="shared" si="12"/>
        <v>0.3217391304347826</v>
      </c>
      <c r="M88" s="7">
        <v>5</v>
      </c>
      <c r="N88" s="8">
        <f t="shared" si="13"/>
        <v>0.043478260869565216</v>
      </c>
      <c r="O88" s="10">
        <f t="shared" si="14"/>
        <v>115</v>
      </c>
      <c r="P88" s="10">
        <v>3</v>
      </c>
      <c r="Q88" s="10">
        <v>2</v>
      </c>
      <c r="R88" s="10">
        <v>0</v>
      </c>
      <c r="S88" s="10">
        <f t="shared" si="15"/>
        <v>120</v>
      </c>
    </row>
    <row r="89" spans="1:19" ht="15">
      <c r="A89" s="10" t="s">
        <v>92</v>
      </c>
      <c r="B89" s="10">
        <v>1348</v>
      </c>
      <c r="C89" s="3">
        <v>1135</v>
      </c>
      <c r="D89" s="4">
        <f t="shared" si="8"/>
        <v>0.8419881305637982</v>
      </c>
      <c r="E89" s="7">
        <v>331</v>
      </c>
      <c r="F89" s="8">
        <f t="shared" si="9"/>
        <v>0.3143399810066477</v>
      </c>
      <c r="G89" s="7">
        <v>21</v>
      </c>
      <c r="H89" s="8">
        <f t="shared" si="10"/>
        <v>0.019943019943019943</v>
      </c>
      <c r="I89" s="7">
        <v>107</v>
      </c>
      <c r="J89" s="8">
        <f t="shared" si="11"/>
        <v>0.10161443494776828</v>
      </c>
      <c r="K89" s="7">
        <v>547</v>
      </c>
      <c r="L89" s="8">
        <f t="shared" si="12"/>
        <v>0.5194681861348528</v>
      </c>
      <c r="M89" s="7">
        <v>47</v>
      </c>
      <c r="N89" s="8">
        <f t="shared" si="13"/>
        <v>0.0446343779677113</v>
      </c>
      <c r="O89" s="10">
        <f t="shared" si="14"/>
        <v>1053</v>
      </c>
      <c r="P89" s="10">
        <v>47</v>
      </c>
      <c r="Q89" s="10">
        <v>35</v>
      </c>
      <c r="R89" s="10">
        <v>0</v>
      </c>
      <c r="S89" s="10">
        <f t="shared" si="15"/>
        <v>1135</v>
      </c>
    </row>
    <row r="90" spans="1:19" ht="15">
      <c r="A90" s="10" t="s">
        <v>93</v>
      </c>
      <c r="B90" s="10">
        <v>472</v>
      </c>
      <c r="C90" s="3">
        <v>416</v>
      </c>
      <c r="D90" s="4">
        <f t="shared" si="8"/>
        <v>0.8813559322033898</v>
      </c>
      <c r="E90" s="7">
        <v>151</v>
      </c>
      <c r="F90" s="8">
        <f t="shared" si="9"/>
        <v>0.3871794871794872</v>
      </c>
      <c r="G90" s="7">
        <v>11</v>
      </c>
      <c r="H90" s="8">
        <f t="shared" si="10"/>
        <v>0.028205128205128206</v>
      </c>
      <c r="I90" s="7">
        <v>35</v>
      </c>
      <c r="J90" s="8">
        <f t="shared" si="11"/>
        <v>0.08974358974358974</v>
      </c>
      <c r="K90" s="7">
        <v>182</v>
      </c>
      <c r="L90" s="8">
        <f t="shared" si="12"/>
        <v>0.4666666666666667</v>
      </c>
      <c r="M90" s="7">
        <v>11</v>
      </c>
      <c r="N90" s="8">
        <f t="shared" si="13"/>
        <v>0.028205128205128206</v>
      </c>
      <c r="O90" s="10">
        <f t="shared" si="14"/>
        <v>390</v>
      </c>
      <c r="P90" s="10">
        <v>13</v>
      </c>
      <c r="Q90" s="10">
        <v>13</v>
      </c>
      <c r="R90" s="10">
        <v>0</v>
      </c>
      <c r="S90" s="10">
        <f t="shared" si="15"/>
        <v>416</v>
      </c>
    </row>
    <row r="91" spans="1:19" ht="15">
      <c r="A91" s="10" t="s">
        <v>94</v>
      </c>
      <c r="B91" s="10">
        <v>1514</v>
      </c>
      <c r="C91" s="3">
        <v>1297</v>
      </c>
      <c r="D91" s="4">
        <f t="shared" si="8"/>
        <v>0.8566710700132101</v>
      </c>
      <c r="E91" s="7">
        <v>493</v>
      </c>
      <c r="F91" s="8">
        <f t="shared" si="9"/>
        <v>0.4037674037674038</v>
      </c>
      <c r="G91" s="7">
        <v>38</v>
      </c>
      <c r="H91" s="8">
        <f t="shared" si="10"/>
        <v>0.031122031122031123</v>
      </c>
      <c r="I91" s="7">
        <v>133</v>
      </c>
      <c r="J91" s="8">
        <f t="shared" si="11"/>
        <v>0.10892710892710893</v>
      </c>
      <c r="K91" s="7">
        <v>441</v>
      </c>
      <c r="L91" s="8">
        <f t="shared" si="12"/>
        <v>0.36117936117936117</v>
      </c>
      <c r="M91" s="7">
        <v>116</v>
      </c>
      <c r="N91" s="8">
        <f t="shared" si="13"/>
        <v>0.095004095004095</v>
      </c>
      <c r="O91" s="10">
        <f t="shared" si="14"/>
        <v>1221</v>
      </c>
      <c r="P91" s="10">
        <v>36</v>
      </c>
      <c r="Q91" s="10">
        <v>40</v>
      </c>
      <c r="R91" s="10">
        <v>0</v>
      </c>
      <c r="S91" s="10">
        <f t="shared" si="15"/>
        <v>1297</v>
      </c>
    </row>
    <row r="92" spans="1:19" ht="15.75" thickBot="1">
      <c r="A92" s="10" t="s">
        <v>95</v>
      </c>
      <c r="B92" s="10">
        <v>1136</v>
      </c>
      <c r="C92" s="3">
        <v>1002</v>
      </c>
      <c r="D92" s="4">
        <f t="shared" si="8"/>
        <v>0.8820422535211268</v>
      </c>
      <c r="E92" s="7">
        <v>373</v>
      </c>
      <c r="F92" s="8">
        <f t="shared" si="9"/>
        <v>0.4036796536796537</v>
      </c>
      <c r="G92" s="7">
        <v>16</v>
      </c>
      <c r="H92" s="8">
        <f t="shared" si="10"/>
        <v>0.017316017316017316</v>
      </c>
      <c r="I92" s="7">
        <v>79</v>
      </c>
      <c r="J92" s="8">
        <f t="shared" si="11"/>
        <v>0.0854978354978355</v>
      </c>
      <c r="K92" s="7">
        <v>373</v>
      </c>
      <c r="L92" s="8">
        <f t="shared" si="12"/>
        <v>0.4036796536796537</v>
      </c>
      <c r="M92" s="7">
        <v>83</v>
      </c>
      <c r="N92" s="8">
        <f t="shared" si="13"/>
        <v>0.08982683982683982</v>
      </c>
      <c r="O92" s="11">
        <f t="shared" si="14"/>
        <v>924</v>
      </c>
      <c r="P92" s="11">
        <v>35</v>
      </c>
      <c r="Q92" s="11">
        <v>43</v>
      </c>
      <c r="R92" s="11">
        <v>0</v>
      </c>
      <c r="S92" s="10">
        <f t="shared" si="15"/>
        <v>1002</v>
      </c>
    </row>
    <row r="93" spans="1:20" s="15" customFormat="1" ht="13.5" customHeight="1" thickBot="1">
      <c r="A93" s="16" t="s">
        <v>101</v>
      </c>
      <c r="B93" s="12">
        <f>SUM(B7:B92)</f>
        <v>156659</v>
      </c>
      <c r="C93" s="13">
        <f>SUM(C7:C92)</f>
        <v>132313</v>
      </c>
      <c r="D93" s="14">
        <f t="shared" si="8"/>
        <v>0.8445923949469868</v>
      </c>
      <c r="E93" s="12">
        <f>SUM(E7:E92)</f>
        <v>47940</v>
      </c>
      <c r="F93" s="14">
        <f t="shared" si="9"/>
        <v>0.3829624067357927</v>
      </c>
      <c r="G93" s="12">
        <f>SUM(G7:G92)</f>
        <v>3835</v>
      </c>
      <c r="H93" s="14">
        <f>SUM(G93/$O93)</f>
        <v>0.030635394865076448</v>
      </c>
      <c r="I93" s="12">
        <f>SUM(I7:I92)</f>
        <v>11234</v>
      </c>
      <c r="J93" s="14">
        <f>SUM(I93/$O93)</f>
        <v>0.08974133661389018</v>
      </c>
      <c r="K93" s="12">
        <f>SUM(K7:K92)</f>
        <v>51180</v>
      </c>
      <c r="L93" s="14">
        <f>SUM(K93/$O93)</f>
        <v>0.4088447220846448</v>
      </c>
      <c r="M93" s="12">
        <f>SUM(M7:M92)</f>
        <v>10993</v>
      </c>
      <c r="N93" s="14">
        <f>SUM(M93/$O93)</f>
        <v>0.08781613970059593</v>
      </c>
      <c r="O93" s="12">
        <f>SUM(O7:O92)</f>
        <v>125182</v>
      </c>
      <c r="P93" s="12">
        <f>SUM(P7:P92)</f>
        <v>3428</v>
      </c>
      <c r="Q93" s="12">
        <f>SUM(Q7:Q92)</f>
        <v>3664</v>
      </c>
      <c r="R93" s="12">
        <f>SUM(R7:R92)</f>
        <v>39</v>
      </c>
      <c r="S93" s="12">
        <f>SUM(S7:S92)</f>
        <v>132313</v>
      </c>
      <c r="T93"/>
    </row>
  </sheetData>
  <mergeCells count="13">
    <mergeCell ref="B5:B6"/>
    <mergeCell ref="C5:D5"/>
    <mergeCell ref="C6:D6"/>
    <mergeCell ref="Q5:Q6"/>
    <mergeCell ref="I5:J6"/>
    <mergeCell ref="K5:L6"/>
    <mergeCell ref="O5:O6"/>
    <mergeCell ref="P5:P6"/>
    <mergeCell ref="M5:N6"/>
    <mergeCell ref="S5:S6"/>
    <mergeCell ref="E5:F6"/>
    <mergeCell ref="G5:H6"/>
    <mergeCell ref="R5:R6"/>
  </mergeCells>
  <printOptions horizontalCentered="1"/>
  <pageMargins left="0.1968503937007874" right="0.1968503937007874" top="0.3937007874015748" bottom="0.3937007874015748" header="0.5118110236220472" footer="0.5118110236220472"/>
  <pageSetup fitToHeight="2" fitToWidth="1" horizontalDpi="1200" verticalDpi="12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Risultati - Elezioni del Senato</dc:title>
  <dc:subject/>
  <dc:creator/>
  <cp:keywords/>
  <dc:description/>
  <cp:lastModifiedBy>pr39941</cp:lastModifiedBy>
  <cp:lastPrinted>2008-04-10T13:53:42Z</cp:lastPrinted>
  <dcterms:created xsi:type="dcterms:W3CDTF">2006-04-10T20:52:27Z</dcterms:created>
  <dcterms:modified xsi:type="dcterms:W3CDTF">2008-08-04T15:41:10Z</dcterms:modified>
  <cp:category/>
  <cp:version/>
  <cp:contentType/>
  <cp:contentStatus/>
</cp:coreProperties>
</file>