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crutini 2008 senato 2" sheetId="1" r:id="rId1"/>
  </sheets>
  <definedNames>
    <definedName name="_xlnm.Print_Titles" localSheetId="0">'Scrutini 2008 senato 2'!$1:$6</definedName>
  </definedNames>
  <calcPr fullCalcOnLoad="1"/>
</workbook>
</file>

<file path=xl/sharedStrings.xml><?xml version="1.0" encoding="utf-8"?>
<sst xmlns="http://schemas.openxmlformats.org/spreadsheetml/2006/main" count="87" uniqueCount="86">
  <si>
    <t>Comuni</t>
  </si>
  <si>
    <t>Elettori</t>
  </si>
  <si>
    <t>Votanti</t>
  </si>
  <si>
    <t>Tot. - Perc.</t>
  </si>
  <si>
    <t>Voti Validi</t>
  </si>
  <si>
    <t>Sc.Bianche</t>
  </si>
  <si>
    <t>Voti Nulli</t>
  </si>
  <si>
    <t>Voti Non Ass.</t>
  </si>
  <si>
    <t>Risultati Elezioni del Senato 2008 - Commissariato della Provincia di Trento (dati ufficiosi)</t>
  </si>
  <si>
    <t>Totale</t>
  </si>
  <si>
    <t>ALA</t>
  </si>
  <si>
    <t>ARCO</t>
  </si>
  <si>
    <t>AVIO</t>
  </si>
  <si>
    <t>BERSONE</t>
  </si>
  <si>
    <t>BESENELLO</t>
  </si>
  <si>
    <t>BEZZECCA</t>
  </si>
  <si>
    <t>BLEGGIO INFERIORE</t>
  </si>
  <si>
    <t>BLEGGIO SUPERIORE</t>
  </si>
  <si>
    <t>BOCENAGO</t>
  </si>
  <si>
    <t>BOLBENO</t>
  </si>
  <si>
    <t>BONDO</t>
  </si>
  <si>
    <t>BONDONE</t>
  </si>
  <si>
    <t>BREGUZZO</t>
  </si>
  <si>
    <t>BRENTONICO</t>
  </si>
  <si>
    <t>BRIONE</t>
  </si>
  <si>
    <t>CADERZONE</t>
  </si>
  <si>
    <t>CALLIANO</t>
  </si>
  <si>
    <t>CARISOLO</t>
  </si>
  <si>
    <t>CASTEL CONDINO</t>
  </si>
  <si>
    <t>CIMEGO</t>
  </si>
  <si>
    <t>CONCEI</t>
  </si>
  <si>
    <t>CONDINO</t>
  </si>
  <si>
    <t>DAONE</t>
  </si>
  <si>
    <t>DARE'</t>
  </si>
  <si>
    <t>DORSINO</t>
  </si>
  <si>
    <t>DRENA</t>
  </si>
  <si>
    <t>DRO</t>
  </si>
  <si>
    <t>FIAVE'</t>
  </si>
  <si>
    <t>FOLGARIA</t>
  </si>
  <si>
    <t>GIUSTINO</t>
  </si>
  <si>
    <t>ISERA</t>
  </si>
  <si>
    <t>LARDARO</t>
  </si>
  <si>
    <t>LOMASO</t>
  </si>
  <si>
    <t>MASSIMENO</t>
  </si>
  <si>
    <t>MOLINA DI LEDRO</t>
  </si>
  <si>
    <t>MONTAGNE</t>
  </si>
  <si>
    <t>MORI</t>
  </si>
  <si>
    <t>NAGO-TORBOLE</t>
  </si>
  <si>
    <t>NOGAREDO</t>
  </si>
  <si>
    <t>NOMI</t>
  </si>
  <si>
    <t>RONZO-CHIENIS</t>
  </si>
  <si>
    <t>PELUGO</t>
  </si>
  <si>
    <t>PIEVE DI BONO</t>
  </si>
  <si>
    <t>PIEVE DI LEDRO</t>
  </si>
  <si>
    <t>PINZOLO</t>
  </si>
  <si>
    <t>POMAROLO</t>
  </si>
  <si>
    <t>PRASO</t>
  </si>
  <si>
    <t>PREORE</t>
  </si>
  <si>
    <t>PREZZO</t>
  </si>
  <si>
    <t>RAGOLI</t>
  </si>
  <si>
    <t>RIVA DEL GARDA</t>
  </si>
  <si>
    <t>RONCONE</t>
  </si>
  <si>
    <t>ROVERETO</t>
  </si>
  <si>
    <t>SAN LORENZO IN BANALE</t>
  </si>
  <si>
    <t>SPIAZZO</t>
  </si>
  <si>
    <t>STENICO</t>
  </si>
  <si>
    <t>STORO</t>
  </si>
  <si>
    <t>STREMBO</t>
  </si>
  <si>
    <t>TENNO</t>
  </si>
  <si>
    <t>TERRAGNOLO</t>
  </si>
  <si>
    <t>TIARNO DI SOPRA</t>
  </si>
  <si>
    <t>TIARNO DI SOTTO</t>
  </si>
  <si>
    <t>TIONE</t>
  </si>
  <si>
    <t>TRAMBILENO</t>
  </si>
  <si>
    <t>VALLARSA</t>
  </si>
  <si>
    <t>VIGO RENDENA</t>
  </si>
  <si>
    <t>VILLA LAGARINA</t>
  </si>
  <si>
    <t>VILLA RENDENA</t>
  </si>
  <si>
    <t>VOLANO</t>
  </si>
  <si>
    <t>ZUCLO</t>
  </si>
  <si>
    <t>Collegio nr. 2</t>
  </si>
  <si>
    <t>Molinari Claudio</t>
  </si>
  <si>
    <t>Bortot Mario</t>
  </si>
  <si>
    <t>Stefenelli Giuseppe</t>
  </si>
  <si>
    <t>de Eccher Cristano</t>
  </si>
  <si>
    <t>Valduga Gianfranco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</si>
</sst>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6">
    <font>
      <sz val="10"/>
      <name val="Arial"/>
      <family val="0"/>
    </font>
    <font>
      <sz val="10"/>
      <name val="Arial Unicode MS"/>
      <family val="2"/>
    </font>
    <font>
      <b/>
      <sz val="13.5"/>
      <name val="Arial Unicode MS"/>
      <family val="2"/>
    </font>
    <font>
      <b/>
      <sz val="10"/>
      <name val="Arial Unicode MS"/>
      <family val="2"/>
    </font>
    <font>
      <b/>
      <sz val="8"/>
      <name val="Arial Unicode MS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10" fontId="1" fillId="0" borderId="0" xfId="0" applyNumberFormat="1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10" fontId="1" fillId="0" borderId="4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10" fontId="4" fillId="0" borderId="6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4" fillId="0" borderId="6" xfId="0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showGridLines="0"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8.140625" style="0" customWidth="1"/>
    <col min="2" max="2" width="8.00390625" style="0" customWidth="1"/>
    <col min="3" max="3" width="7.8515625" style="0" customWidth="1"/>
    <col min="4" max="4" width="8.140625" style="0" customWidth="1"/>
    <col min="5" max="5" width="6.140625" style="0" customWidth="1"/>
    <col min="6" max="6" width="8.7109375" style="0" customWidth="1"/>
    <col min="7" max="7" width="6.7109375" style="0" customWidth="1"/>
    <col min="8" max="8" width="8.140625" style="0" customWidth="1"/>
    <col min="9" max="9" width="6.7109375" style="0" customWidth="1"/>
    <col min="10" max="10" width="8.140625" style="0" customWidth="1"/>
    <col min="11" max="11" width="6.7109375" style="0" customWidth="1"/>
    <col min="12" max="12" width="8.7109375" style="0" customWidth="1"/>
    <col min="13" max="13" width="7.421875" style="0" customWidth="1"/>
    <col min="14" max="14" width="7.7109375" style="0" customWidth="1"/>
    <col min="15" max="15" width="11.00390625" style="0" bestFit="1" customWidth="1"/>
    <col min="16" max="16" width="12.00390625" style="0" bestFit="1" customWidth="1"/>
    <col min="17" max="17" width="9.8515625" style="0" bestFit="1" customWidth="1"/>
    <col min="18" max="18" width="14.57421875" style="0" bestFit="1" customWidth="1"/>
    <col min="19" max="19" width="11.7109375" style="0" customWidth="1"/>
  </cols>
  <sheetData>
    <row r="1" ht="19.5">
      <c r="A1" s="1" t="s">
        <v>8</v>
      </c>
    </row>
    <row r="3" ht="19.5">
      <c r="A3" s="2" t="s">
        <v>80</v>
      </c>
    </row>
    <row r="4" ht="13.5" thickBot="1"/>
    <row r="5" spans="1:19" ht="15" customHeight="1">
      <c r="A5" s="5" t="s">
        <v>0</v>
      </c>
      <c r="B5" s="16" t="s">
        <v>1</v>
      </c>
      <c r="C5" s="18" t="s">
        <v>2</v>
      </c>
      <c r="D5" s="19"/>
      <c r="E5" s="18" t="s">
        <v>81</v>
      </c>
      <c r="F5" s="19"/>
      <c r="G5" s="18" t="s">
        <v>82</v>
      </c>
      <c r="H5" s="19"/>
      <c r="I5" s="18" t="s">
        <v>83</v>
      </c>
      <c r="J5" s="19"/>
      <c r="K5" s="18" t="s">
        <v>84</v>
      </c>
      <c r="L5" s="19"/>
      <c r="M5" s="18" t="s">
        <v>85</v>
      </c>
      <c r="N5" s="19"/>
      <c r="O5" s="16" t="s">
        <v>4</v>
      </c>
      <c r="P5" s="16" t="s">
        <v>5</v>
      </c>
      <c r="Q5" s="16" t="s">
        <v>6</v>
      </c>
      <c r="R5" s="16" t="s">
        <v>7</v>
      </c>
      <c r="S5" s="16" t="s">
        <v>9</v>
      </c>
    </row>
    <row r="6" spans="1:19" ht="15.75" customHeight="1" thickBot="1">
      <c r="A6" s="6"/>
      <c r="B6" s="17"/>
      <c r="C6" s="20" t="s">
        <v>3</v>
      </c>
      <c r="D6" s="21"/>
      <c r="E6" s="20"/>
      <c r="F6" s="21"/>
      <c r="G6" s="20"/>
      <c r="H6" s="21"/>
      <c r="I6" s="20"/>
      <c r="J6" s="21"/>
      <c r="K6" s="20"/>
      <c r="L6" s="21"/>
      <c r="M6" s="20"/>
      <c r="N6" s="21"/>
      <c r="O6" s="17"/>
      <c r="P6" s="17"/>
      <c r="Q6" s="17"/>
      <c r="R6" s="17"/>
      <c r="S6" s="17"/>
    </row>
    <row r="7" spans="1:19" ht="15">
      <c r="A7" s="10" t="s">
        <v>10</v>
      </c>
      <c r="B7" s="9">
        <v>5619</v>
      </c>
      <c r="C7" s="3">
        <v>4792</v>
      </c>
      <c r="D7" s="4">
        <f>SUM(C7/B7)</f>
        <v>0.8528207866168357</v>
      </c>
      <c r="E7" s="7">
        <v>1640</v>
      </c>
      <c r="F7" s="8">
        <f>SUM(E7/$O7)</f>
        <v>0.362110841245308</v>
      </c>
      <c r="G7" s="7">
        <v>250</v>
      </c>
      <c r="H7" s="8">
        <f>SUM(G7/$O7)</f>
        <v>0.055199823360565246</v>
      </c>
      <c r="I7" s="7">
        <v>401</v>
      </c>
      <c r="J7" s="8">
        <f>SUM(I7/$O7)</f>
        <v>0.08854051667034665</v>
      </c>
      <c r="K7" s="7">
        <v>1791</v>
      </c>
      <c r="L7" s="8">
        <f>SUM(K7/$O7)</f>
        <v>0.3954515345550894</v>
      </c>
      <c r="M7" s="7">
        <v>447</v>
      </c>
      <c r="N7" s="8">
        <f>SUM(M7/$O7)</f>
        <v>0.09869728416869065</v>
      </c>
      <c r="O7" s="9">
        <f>SUM(E7+G7+I7+K7+M7)</f>
        <v>4529</v>
      </c>
      <c r="P7" s="9">
        <v>118</v>
      </c>
      <c r="Q7" s="9">
        <v>145</v>
      </c>
      <c r="R7" s="9">
        <v>0</v>
      </c>
      <c r="S7" s="9">
        <f>SUM(O7:R7)</f>
        <v>4792</v>
      </c>
    </row>
    <row r="8" spans="1:19" ht="15">
      <c r="A8" s="10" t="s">
        <v>11</v>
      </c>
      <c r="B8" s="10">
        <v>11306</v>
      </c>
      <c r="C8" s="3">
        <v>9597</v>
      </c>
      <c r="D8" s="4">
        <f aca="true" t="shared" si="0" ref="D8:D71">SUM(C8/B8)</f>
        <v>0.8488413231912258</v>
      </c>
      <c r="E8" s="7">
        <v>3880</v>
      </c>
      <c r="F8" s="8">
        <f aca="true" t="shared" si="1" ref="F8:F71">SUM(E8/$O8)</f>
        <v>0.4267487901451826</v>
      </c>
      <c r="G8" s="7">
        <v>336</v>
      </c>
      <c r="H8" s="8">
        <f aca="true" t="shared" si="2" ref="H8:H71">SUM(G8/$O8)</f>
        <v>0.03695556533216014</v>
      </c>
      <c r="I8" s="7">
        <v>662</v>
      </c>
      <c r="J8" s="8">
        <f aca="true" t="shared" si="3" ref="J8:J71">SUM(I8/$O8)</f>
        <v>0.07281126264848219</v>
      </c>
      <c r="K8" s="7">
        <v>3334</v>
      </c>
      <c r="L8" s="8">
        <f aca="true" t="shared" si="4" ref="L8:L71">SUM(K8/$O8)</f>
        <v>0.36669599648042234</v>
      </c>
      <c r="M8" s="7">
        <v>880</v>
      </c>
      <c r="N8" s="8">
        <f aca="true" t="shared" si="5" ref="N8:N71">SUM(M8/$O8)</f>
        <v>0.09678838539375274</v>
      </c>
      <c r="O8" s="10">
        <f aca="true" t="shared" si="6" ref="O8:O71">SUM(E8+G8+I8+K8+M8)</f>
        <v>9092</v>
      </c>
      <c r="P8" s="10">
        <v>231</v>
      </c>
      <c r="Q8" s="10">
        <v>263</v>
      </c>
      <c r="R8" s="10">
        <v>11</v>
      </c>
      <c r="S8" s="10">
        <f>SUM(O8:R8)</f>
        <v>9597</v>
      </c>
    </row>
    <row r="9" spans="1:19" ht="15">
      <c r="A9" s="10" t="s">
        <v>12</v>
      </c>
      <c r="B9" s="10">
        <v>2815</v>
      </c>
      <c r="C9" s="3">
        <v>2491</v>
      </c>
      <c r="D9" s="4">
        <f t="shared" si="0"/>
        <v>0.8849023090586146</v>
      </c>
      <c r="E9" s="7">
        <v>698</v>
      </c>
      <c r="F9" s="8">
        <f t="shared" si="1"/>
        <v>0.3024263431542461</v>
      </c>
      <c r="G9" s="7">
        <v>105</v>
      </c>
      <c r="H9" s="8">
        <f t="shared" si="2"/>
        <v>0.04549393414211438</v>
      </c>
      <c r="I9" s="7">
        <v>211</v>
      </c>
      <c r="J9" s="8">
        <f t="shared" si="3"/>
        <v>0.09142114384748701</v>
      </c>
      <c r="K9" s="7">
        <v>1150</v>
      </c>
      <c r="L9" s="8">
        <f t="shared" si="4"/>
        <v>0.4982668977469671</v>
      </c>
      <c r="M9" s="7">
        <v>144</v>
      </c>
      <c r="N9" s="8">
        <f t="shared" si="5"/>
        <v>0.06239168110918544</v>
      </c>
      <c r="O9" s="10">
        <v>2308</v>
      </c>
      <c r="P9" s="10">
        <v>101</v>
      </c>
      <c r="Q9" s="10">
        <v>82</v>
      </c>
      <c r="R9" s="10">
        <v>0</v>
      </c>
      <c r="S9" s="10">
        <f aca="true" t="shared" si="7" ref="S9:S72">SUM(O9:R9)</f>
        <v>2491</v>
      </c>
    </row>
    <row r="10" spans="1:19" ht="15">
      <c r="A10" s="10" t="s">
        <v>13</v>
      </c>
      <c r="B10" s="10">
        <v>209</v>
      </c>
      <c r="C10" s="3">
        <v>185</v>
      </c>
      <c r="D10" s="4">
        <f t="shared" si="0"/>
        <v>0.8851674641148325</v>
      </c>
      <c r="E10" s="7">
        <v>71</v>
      </c>
      <c r="F10" s="8">
        <f t="shared" si="1"/>
        <v>0.4127906976744186</v>
      </c>
      <c r="G10" s="7">
        <v>5</v>
      </c>
      <c r="H10" s="8">
        <f t="shared" si="2"/>
        <v>0.029069767441860465</v>
      </c>
      <c r="I10" s="7">
        <v>28</v>
      </c>
      <c r="J10" s="8">
        <f t="shared" si="3"/>
        <v>0.16279069767441862</v>
      </c>
      <c r="K10" s="7">
        <v>63</v>
      </c>
      <c r="L10" s="8">
        <f t="shared" si="4"/>
        <v>0.36627906976744184</v>
      </c>
      <c r="M10" s="7">
        <v>5</v>
      </c>
      <c r="N10" s="8">
        <f t="shared" si="5"/>
        <v>0.029069767441860465</v>
      </c>
      <c r="O10" s="10">
        <f t="shared" si="6"/>
        <v>172</v>
      </c>
      <c r="P10" s="10">
        <v>10</v>
      </c>
      <c r="Q10" s="10">
        <v>3</v>
      </c>
      <c r="R10" s="10">
        <v>0</v>
      </c>
      <c r="S10" s="10">
        <f t="shared" si="7"/>
        <v>185</v>
      </c>
    </row>
    <row r="11" spans="1:19" ht="15">
      <c r="A11" s="10" t="s">
        <v>14</v>
      </c>
      <c r="B11" s="10">
        <v>1621</v>
      </c>
      <c r="C11" s="3">
        <v>1381</v>
      </c>
      <c r="D11" s="4">
        <f t="shared" si="0"/>
        <v>0.8519432449105491</v>
      </c>
      <c r="E11" s="7">
        <v>550</v>
      </c>
      <c r="F11" s="8">
        <f t="shared" si="1"/>
        <v>0.4217791411042945</v>
      </c>
      <c r="G11" s="7">
        <v>46</v>
      </c>
      <c r="H11" s="8">
        <f t="shared" si="2"/>
        <v>0.0352760736196319</v>
      </c>
      <c r="I11" s="7">
        <v>98</v>
      </c>
      <c r="J11" s="8">
        <f t="shared" si="3"/>
        <v>0.07515337423312883</v>
      </c>
      <c r="K11" s="7">
        <v>418</v>
      </c>
      <c r="L11" s="8">
        <f t="shared" si="4"/>
        <v>0.3205521472392638</v>
      </c>
      <c r="M11" s="7">
        <v>192</v>
      </c>
      <c r="N11" s="8">
        <f t="shared" si="5"/>
        <v>0.147239263803681</v>
      </c>
      <c r="O11" s="10">
        <f t="shared" si="6"/>
        <v>1304</v>
      </c>
      <c r="P11" s="10">
        <v>27</v>
      </c>
      <c r="Q11" s="10">
        <v>50</v>
      </c>
      <c r="R11" s="10">
        <v>0</v>
      </c>
      <c r="S11" s="10">
        <f t="shared" si="7"/>
        <v>1381</v>
      </c>
    </row>
    <row r="12" spans="1:19" ht="15">
      <c r="A12" s="10" t="s">
        <v>15</v>
      </c>
      <c r="B12" s="10">
        <v>406</v>
      </c>
      <c r="C12" s="3">
        <v>332</v>
      </c>
      <c r="D12" s="4">
        <f t="shared" si="0"/>
        <v>0.8177339901477833</v>
      </c>
      <c r="E12" s="7">
        <v>126</v>
      </c>
      <c r="F12" s="8">
        <f t="shared" si="1"/>
        <v>0.40514469453376206</v>
      </c>
      <c r="G12" s="7">
        <v>6</v>
      </c>
      <c r="H12" s="8">
        <f t="shared" si="2"/>
        <v>0.01929260450160772</v>
      </c>
      <c r="I12" s="7">
        <v>21</v>
      </c>
      <c r="J12" s="8">
        <f t="shared" si="3"/>
        <v>0.06752411575562701</v>
      </c>
      <c r="K12" s="7">
        <v>137</v>
      </c>
      <c r="L12" s="8">
        <f t="shared" si="4"/>
        <v>0.4405144694533762</v>
      </c>
      <c r="M12" s="7">
        <v>21</v>
      </c>
      <c r="N12" s="8">
        <f t="shared" si="5"/>
        <v>0.06752411575562701</v>
      </c>
      <c r="O12" s="10">
        <f t="shared" si="6"/>
        <v>311</v>
      </c>
      <c r="P12" s="10">
        <v>11</v>
      </c>
      <c r="Q12" s="10">
        <v>10</v>
      </c>
      <c r="R12" s="10">
        <v>0</v>
      </c>
      <c r="S12" s="10">
        <f t="shared" si="7"/>
        <v>332</v>
      </c>
    </row>
    <row r="13" spans="1:19" ht="15">
      <c r="A13" s="10" t="s">
        <v>16</v>
      </c>
      <c r="B13" s="10">
        <v>763</v>
      </c>
      <c r="C13" s="3">
        <v>647</v>
      </c>
      <c r="D13" s="4">
        <f t="shared" si="0"/>
        <v>0.8479685452162516</v>
      </c>
      <c r="E13" s="7">
        <v>274</v>
      </c>
      <c r="F13" s="8">
        <f t="shared" si="1"/>
        <v>0.44264943457189015</v>
      </c>
      <c r="G13" s="7">
        <v>18</v>
      </c>
      <c r="H13" s="8">
        <f t="shared" si="2"/>
        <v>0.029079159935379646</v>
      </c>
      <c r="I13" s="7">
        <v>72</v>
      </c>
      <c r="J13" s="8">
        <f t="shared" si="3"/>
        <v>0.11631663974151858</v>
      </c>
      <c r="K13" s="7">
        <v>221</v>
      </c>
      <c r="L13" s="8">
        <f t="shared" si="4"/>
        <v>0.3570274636510501</v>
      </c>
      <c r="M13" s="7">
        <v>34</v>
      </c>
      <c r="N13" s="8">
        <f t="shared" si="5"/>
        <v>0.05492730210016155</v>
      </c>
      <c r="O13" s="10">
        <f t="shared" si="6"/>
        <v>619</v>
      </c>
      <c r="P13" s="10">
        <v>22</v>
      </c>
      <c r="Q13" s="10">
        <v>6</v>
      </c>
      <c r="R13" s="10">
        <v>0</v>
      </c>
      <c r="S13" s="10">
        <f t="shared" si="7"/>
        <v>647</v>
      </c>
    </row>
    <row r="14" spans="1:19" ht="15">
      <c r="A14" s="10" t="s">
        <v>17</v>
      </c>
      <c r="B14" s="10">
        <v>1090</v>
      </c>
      <c r="C14" s="3">
        <v>914</v>
      </c>
      <c r="D14" s="4">
        <f t="shared" si="0"/>
        <v>0.8385321100917431</v>
      </c>
      <c r="E14" s="7">
        <v>421</v>
      </c>
      <c r="F14" s="8">
        <f t="shared" si="1"/>
        <v>0.4912485414235706</v>
      </c>
      <c r="G14" s="7">
        <v>29</v>
      </c>
      <c r="H14" s="8">
        <f t="shared" si="2"/>
        <v>0.0338389731621937</v>
      </c>
      <c r="I14" s="7">
        <v>107</v>
      </c>
      <c r="J14" s="8">
        <f t="shared" si="3"/>
        <v>0.12485414235705951</v>
      </c>
      <c r="K14" s="7">
        <v>230</v>
      </c>
      <c r="L14" s="8">
        <f t="shared" si="4"/>
        <v>0.26837806301050177</v>
      </c>
      <c r="M14" s="7">
        <v>70</v>
      </c>
      <c r="N14" s="8">
        <f t="shared" si="5"/>
        <v>0.08168028004667445</v>
      </c>
      <c r="O14" s="10">
        <v>857</v>
      </c>
      <c r="P14" s="10">
        <v>30</v>
      </c>
      <c r="Q14" s="10">
        <v>27</v>
      </c>
      <c r="R14" s="10">
        <v>0</v>
      </c>
      <c r="S14" s="10">
        <f t="shared" si="7"/>
        <v>914</v>
      </c>
    </row>
    <row r="15" spans="1:19" ht="15">
      <c r="A15" s="10" t="s">
        <v>18</v>
      </c>
      <c r="B15" s="10">
        <v>295</v>
      </c>
      <c r="C15" s="3">
        <v>257</v>
      </c>
      <c r="D15" s="4">
        <f t="shared" si="0"/>
        <v>0.8711864406779661</v>
      </c>
      <c r="E15" s="7">
        <v>64</v>
      </c>
      <c r="F15" s="8">
        <f t="shared" si="1"/>
        <v>0.2601626016260163</v>
      </c>
      <c r="G15" s="7">
        <v>9</v>
      </c>
      <c r="H15" s="8">
        <f t="shared" si="2"/>
        <v>0.036585365853658534</v>
      </c>
      <c r="I15" s="7">
        <v>19</v>
      </c>
      <c r="J15" s="8">
        <f t="shared" si="3"/>
        <v>0.07723577235772358</v>
      </c>
      <c r="K15" s="7">
        <v>145</v>
      </c>
      <c r="L15" s="8">
        <f t="shared" si="4"/>
        <v>0.5894308943089431</v>
      </c>
      <c r="M15" s="7">
        <v>9</v>
      </c>
      <c r="N15" s="8">
        <f t="shared" si="5"/>
        <v>0.036585365853658534</v>
      </c>
      <c r="O15" s="10">
        <f t="shared" si="6"/>
        <v>246</v>
      </c>
      <c r="P15" s="10">
        <v>6</v>
      </c>
      <c r="Q15" s="10">
        <v>5</v>
      </c>
      <c r="R15" s="10">
        <v>0</v>
      </c>
      <c r="S15" s="10">
        <f t="shared" si="7"/>
        <v>257</v>
      </c>
    </row>
    <row r="16" spans="1:19" ht="15">
      <c r="A16" s="10" t="s">
        <v>19</v>
      </c>
      <c r="B16" s="10">
        <v>244</v>
      </c>
      <c r="C16" s="3">
        <v>211</v>
      </c>
      <c r="D16" s="4">
        <f t="shared" si="0"/>
        <v>0.8647540983606558</v>
      </c>
      <c r="E16" s="7">
        <v>65</v>
      </c>
      <c r="F16" s="8">
        <f t="shared" si="1"/>
        <v>0.325</v>
      </c>
      <c r="G16" s="7">
        <v>6</v>
      </c>
      <c r="H16" s="8">
        <f t="shared" si="2"/>
        <v>0.03</v>
      </c>
      <c r="I16" s="7">
        <v>37</v>
      </c>
      <c r="J16" s="8">
        <f t="shared" si="3"/>
        <v>0.185</v>
      </c>
      <c r="K16" s="7">
        <v>74</v>
      </c>
      <c r="L16" s="8">
        <f t="shared" si="4"/>
        <v>0.37</v>
      </c>
      <c r="M16" s="7">
        <v>18</v>
      </c>
      <c r="N16" s="8">
        <f t="shared" si="5"/>
        <v>0.09</v>
      </c>
      <c r="O16" s="10">
        <f t="shared" si="6"/>
        <v>200</v>
      </c>
      <c r="P16" s="10">
        <v>7</v>
      </c>
      <c r="Q16" s="10">
        <v>4</v>
      </c>
      <c r="R16" s="10">
        <v>0</v>
      </c>
      <c r="S16" s="10">
        <f t="shared" si="7"/>
        <v>211</v>
      </c>
    </row>
    <row r="17" spans="1:19" ht="15">
      <c r="A17" s="10" t="s">
        <v>20</v>
      </c>
      <c r="B17" s="10">
        <v>487</v>
      </c>
      <c r="C17" s="3">
        <v>427</v>
      </c>
      <c r="D17" s="4">
        <f t="shared" si="0"/>
        <v>0.8767967145790554</v>
      </c>
      <c r="E17" s="7">
        <v>190</v>
      </c>
      <c r="F17" s="8">
        <f t="shared" si="1"/>
        <v>0.46798029556650245</v>
      </c>
      <c r="G17" s="7">
        <v>10</v>
      </c>
      <c r="H17" s="8">
        <f t="shared" si="2"/>
        <v>0.024630541871921183</v>
      </c>
      <c r="I17" s="7">
        <v>72</v>
      </c>
      <c r="J17" s="8">
        <f t="shared" si="3"/>
        <v>0.17733990147783252</v>
      </c>
      <c r="K17" s="7">
        <v>114</v>
      </c>
      <c r="L17" s="8">
        <f t="shared" si="4"/>
        <v>0.28078817733990147</v>
      </c>
      <c r="M17" s="7">
        <v>20</v>
      </c>
      <c r="N17" s="8">
        <f t="shared" si="5"/>
        <v>0.04926108374384237</v>
      </c>
      <c r="O17" s="10">
        <f t="shared" si="6"/>
        <v>406</v>
      </c>
      <c r="P17" s="10">
        <v>14</v>
      </c>
      <c r="Q17" s="10">
        <v>7</v>
      </c>
      <c r="R17" s="10">
        <v>0</v>
      </c>
      <c r="S17" s="10">
        <f t="shared" si="7"/>
        <v>427</v>
      </c>
    </row>
    <row r="18" spans="1:19" ht="15">
      <c r="A18" s="10" t="s">
        <v>21</v>
      </c>
      <c r="B18" s="10">
        <v>502</v>
      </c>
      <c r="C18" s="3">
        <v>421</v>
      </c>
      <c r="D18" s="4">
        <f t="shared" si="0"/>
        <v>0.8386454183266933</v>
      </c>
      <c r="E18" s="7">
        <v>125</v>
      </c>
      <c r="F18" s="8">
        <f t="shared" si="1"/>
        <v>0.3117206982543641</v>
      </c>
      <c r="G18" s="7">
        <v>18</v>
      </c>
      <c r="H18" s="8">
        <f t="shared" si="2"/>
        <v>0.04488778054862843</v>
      </c>
      <c r="I18" s="7">
        <v>42</v>
      </c>
      <c r="J18" s="8">
        <f t="shared" si="3"/>
        <v>0.10473815461346633</v>
      </c>
      <c r="K18" s="7">
        <v>197</v>
      </c>
      <c r="L18" s="8">
        <f t="shared" si="4"/>
        <v>0.4912718204488778</v>
      </c>
      <c r="M18" s="7">
        <v>19</v>
      </c>
      <c r="N18" s="8">
        <f t="shared" si="5"/>
        <v>0.04738154613466334</v>
      </c>
      <c r="O18" s="10">
        <f t="shared" si="6"/>
        <v>401</v>
      </c>
      <c r="P18" s="10">
        <v>12</v>
      </c>
      <c r="Q18" s="10">
        <v>8</v>
      </c>
      <c r="R18" s="10">
        <v>0</v>
      </c>
      <c r="S18" s="10">
        <f t="shared" si="7"/>
        <v>421</v>
      </c>
    </row>
    <row r="19" spans="1:19" ht="15">
      <c r="A19" s="10" t="s">
        <v>22</v>
      </c>
      <c r="B19" s="10">
        <v>429</v>
      </c>
      <c r="C19" s="3">
        <v>380</v>
      </c>
      <c r="D19" s="4">
        <f t="shared" si="0"/>
        <v>0.8857808857808858</v>
      </c>
      <c r="E19" s="7">
        <v>156</v>
      </c>
      <c r="F19" s="8">
        <f t="shared" si="1"/>
        <v>0.430939226519337</v>
      </c>
      <c r="G19" s="7">
        <v>7</v>
      </c>
      <c r="H19" s="8">
        <f t="shared" si="2"/>
        <v>0.019337016574585635</v>
      </c>
      <c r="I19" s="7">
        <v>46</v>
      </c>
      <c r="J19" s="8">
        <f t="shared" si="3"/>
        <v>0.1270718232044199</v>
      </c>
      <c r="K19" s="7">
        <v>136</v>
      </c>
      <c r="L19" s="8">
        <f t="shared" si="4"/>
        <v>0.3756906077348066</v>
      </c>
      <c r="M19" s="7">
        <v>17</v>
      </c>
      <c r="N19" s="8">
        <f t="shared" si="5"/>
        <v>0.04696132596685083</v>
      </c>
      <c r="O19" s="10">
        <f t="shared" si="6"/>
        <v>362</v>
      </c>
      <c r="P19" s="10">
        <v>14</v>
      </c>
      <c r="Q19" s="10">
        <v>4</v>
      </c>
      <c r="R19" s="10">
        <v>0</v>
      </c>
      <c r="S19" s="10">
        <f t="shared" si="7"/>
        <v>380</v>
      </c>
    </row>
    <row r="20" spans="1:19" ht="15">
      <c r="A20" s="10" t="s">
        <v>23</v>
      </c>
      <c r="B20" s="10">
        <v>2769</v>
      </c>
      <c r="C20" s="3">
        <v>2354</v>
      </c>
      <c r="D20" s="4">
        <f t="shared" si="0"/>
        <v>0.850126399422174</v>
      </c>
      <c r="E20" s="7">
        <v>945</v>
      </c>
      <c r="F20" s="8">
        <f t="shared" si="1"/>
        <v>0.42168674698795183</v>
      </c>
      <c r="G20" s="7">
        <v>74</v>
      </c>
      <c r="H20" s="8">
        <f t="shared" si="2"/>
        <v>0.03302097278000892</v>
      </c>
      <c r="I20" s="7">
        <v>187</v>
      </c>
      <c r="J20" s="8">
        <f t="shared" si="3"/>
        <v>0.08344489067380634</v>
      </c>
      <c r="K20" s="7">
        <v>803</v>
      </c>
      <c r="L20" s="8">
        <f t="shared" si="4"/>
        <v>0.35832217759928603</v>
      </c>
      <c r="M20" s="7">
        <v>232</v>
      </c>
      <c r="N20" s="8">
        <f t="shared" si="5"/>
        <v>0.1035252119589469</v>
      </c>
      <c r="O20" s="10">
        <f t="shared" si="6"/>
        <v>2241</v>
      </c>
      <c r="P20" s="10">
        <v>64</v>
      </c>
      <c r="Q20" s="10">
        <v>49</v>
      </c>
      <c r="R20" s="10">
        <v>0</v>
      </c>
      <c r="S20" s="10">
        <f t="shared" si="7"/>
        <v>2354</v>
      </c>
    </row>
    <row r="21" spans="1:19" ht="15">
      <c r="A21" s="10" t="s">
        <v>24</v>
      </c>
      <c r="B21" s="10">
        <v>113</v>
      </c>
      <c r="C21" s="3">
        <v>103</v>
      </c>
      <c r="D21" s="4">
        <f t="shared" si="0"/>
        <v>0.911504424778761</v>
      </c>
      <c r="E21" s="7">
        <v>54</v>
      </c>
      <c r="F21" s="8">
        <f t="shared" si="1"/>
        <v>0.5684210526315789</v>
      </c>
      <c r="G21" s="7">
        <v>4</v>
      </c>
      <c r="H21" s="8">
        <f t="shared" si="2"/>
        <v>0.042105263157894736</v>
      </c>
      <c r="I21" s="7">
        <v>7</v>
      </c>
      <c r="J21" s="8">
        <f t="shared" si="3"/>
        <v>0.07368421052631578</v>
      </c>
      <c r="K21" s="7">
        <v>25</v>
      </c>
      <c r="L21" s="8">
        <f t="shared" si="4"/>
        <v>0.2631578947368421</v>
      </c>
      <c r="M21" s="7">
        <v>5</v>
      </c>
      <c r="N21" s="8">
        <f t="shared" si="5"/>
        <v>0.05263157894736842</v>
      </c>
      <c r="O21" s="10">
        <f t="shared" si="6"/>
        <v>95</v>
      </c>
      <c r="P21" s="10">
        <v>2</v>
      </c>
      <c r="Q21" s="10">
        <v>6</v>
      </c>
      <c r="R21" s="10">
        <v>0</v>
      </c>
      <c r="S21" s="10">
        <f t="shared" si="7"/>
        <v>103</v>
      </c>
    </row>
    <row r="22" spans="1:19" ht="15">
      <c r="A22" s="10" t="s">
        <v>25</v>
      </c>
      <c r="B22" s="10">
        <v>449</v>
      </c>
      <c r="C22" s="3">
        <v>394</v>
      </c>
      <c r="D22" s="4">
        <f t="shared" si="0"/>
        <v>0.8775055679287305</v>
      </c>
      <c r="E22" s="7">
        <v>141</v>
      </c>
      <c r="F22" s="8">
        <f t="shared" si="1"/>
        <v>0.3700787401574803</v>
      </c>
      <c r="G22" s="7">
        <v>11</v>
      </c>
      <c r="H22" s="8">
        <f t="shared" si="2"/>
        <v>0.028871391076115485</v>
      </c>
      <c r="I22" s="7">
        <v>40</v>
      </c>
      <c r="J22" s="8">
        <f t="shared" si="3"/>
        <v>0.10498687664041995</v>
      </c>
      <c r="K22" s="7">
        <v>176</v>
      </c>
      <c r="L22" s="8">
        <f t="shared" si="4"/>
        <v>0.46194225721784776</v>
      </c>
      <c r="M22" s="7">
        <v>13</v>
      </c>
      <c r="N22" s="8">
        <f t="shared" si="5"/>
        <v>0.03412073490813648</v>
      </c>
      <c r="O22" s="10">
        <f t="shared" si="6"/>
        <v>381</v>
      </c>
      <c r="P22" s="10">
        <v>7</v>
      </c>
      <c r="Q22" s="10">
        <v>6</v>
      </c>
      <c r="R22" s="10">
        <v>0</v>
      </c>
      <c r="S22" s="10">
        <f t="shared" si="7"/>
        <v>394</v>
      </c>
    </row>
    <row r="23" spans="1:19" ht="15">
      <c r="A23" s="10" t="s">
        <v>26</v>
      </c>
      <c r="B23" s="10">
        <v>960</v>
      </c>
      <c r="C23" s="3">
        <v>836</v>
      </c>
      <c r="D23" s="4">
        <f t="shared" si="0"/>
        <v>0.8708333333333333</v>
      </c>
      <c r="E23" s="7">
        <v>273</v>
      </c>
      <c r="F23" s="8">
        <f t="shared" si="1"/>
        <v>0.34296482412060303</v>
      </c>
      <c r="G23" s="7">
        <v>32</v>
      </c>
      <c r="H23" s="8">
        <f t="shared" si="2"/>
        <v>0.04020100502512563</v>
      </c>
      <c r="I23" s="7">
        <v>74</v>
      </c>
      <c r="J23" s="8">
        <f t="shared" si="3"/>
        <v>0.09296482412060302</v>
      </c>
      <c r="K23" s="7">
        <v>323</v>
      </c>
      <c r="L23" s="8">
        <f t="shared" si="4"/>
        <v>0.4057788944723618</v>
      </c>
      <c r="M23" s="7">
        <v>94</v>
      </c>
      <c r="N23" s="8">
        <f t="shared" si="5"/>
        <v>0.11809045226130653</v>
      </c>
      <c r="O23" s="10">
        <v>796</v>
      </c>
      <c r="P23" s="10">
        <v>17</v>
      </c>
      <c r="Q23" s="10">
        <v>23</v>
      </c>
      <c r="R23" s="10">
        <v>0</v>
      </c>
      <c r="S23" s="10">
        <f t="shared" si="7"/>
        <v>836</v>
      </c>
    </row>
    <row r="24" spans="1:19" ht="15">
      <c r="A24" s="10" t="s">
        <v>27</v>
      </c>
      <c r="B24" s="10">
        <v>653</v>
      </c>
      <c r="C24" s="3">
        <v>567</v>
      </c>
      <c r="D24" s="4">
        <f t="shared" si="0"/>
        <v>0.8683001531393568</v>
      </c>
      <c r="E24" s="7">
        <v>161</v>
      </c>
      <c r="F24" s="8">
        <f t="shared" si="1"/>
        <v>0.2992565055762082</v>
      </c>
      <c r="G24" s="7">
        <v>21</v>
      </c>
      <c r="H24" s="8">
        <f t="shared" si="2"/>
        <v>0.03903345724907063</v>
      </c>
      <c r="I24" s="7">
        <v>56</v>
      </c>
      <c r="J24" s="8">
        <f t="shared" si="3"/>
        <v>0.10408921933085502</v>
      </c>
      <c r="K24" s="7">
        <v>283</v>
      </c>
      <c r="L24" s="8">
        <f t="shared" si="4"/>
        <v>0.5260223048327137</v>
      </c>
      <c r="M24" s="7">
        <v>17</v>
      </c>
      <c r="N24" s="8">
        <f t="shared" si="5"/>
        <v>0.031598513011152414</v>
      </c>
      <c r="O24" s="10">
        <f t="shared" si="6"/>
        <v>538</v>
      </c>
      <c r="P24" s="10">
        <v>21</v>
      </c>
      <c r="Q24" s="10">
        <v>8</v>
      </c>
      <c r="R24" s="10">
        <v>0</v>
      </c>
      <c r="S24" s="10">
        <f t="shared" si="7"/>
        <v>567</v>
      </c>
    </row>
    <row r="25" spans="1:19" ht="15">
      <c r="A25" s="10" t="s">
        <v>28</v>
      </c>
      <c r="B25" s="10">
        <v>191</v>
      </c>
      <c r="C25" s="3">
        <v>162</v>
      </c>
      <c r="D25" s="4">
        <f t="shared" si="0"/>
        <v>0.8481675392670157</v>
      </c>
      <c r="E25" s="7">
        <v>64</v>
      </c>
      <c r="F25" s="8">
        <f t="shared" si="1"/>
        <v>0.40764331210191085</v>
      </c>
      <c r="G25" s="7">
        <v>0</v>
      </c>
      <c r="H25" s="8">
        <f t="shared" si="2"/>
        <v>0</v>
      </c>
      <c r="I25" s="7">
        <v>39</v>
      </c>
      <c r="J25" s="8">
        <f t="shared" si="3"/>
        <v>0.2484076433121019</v>
      </c>
      <c r="K25" s="7">
        <v>48</v>
      </c>
      <c r="L25" s="8">
        <f t="shared" si="4"/>
        <v>0.3057324840764331</v>
      </c>
      <c r="M25" s="7">
        <v>6</v>
      </c>
      <c r="N25" s="8">
        <f t="shared" si="5"/>
        <v>0.03821656050955414</v>
      </c>
      <c r="O25" s="10">
        <f t="shared" si="6"/>
        <v>157</v>
      </c>
      <c r="P25" s="10">
        <v>3</v>
      </c>
      <c r="Q25" s="10">
        <v>2</v>
      </c>
      <c r="R25" s="10">
        <v>0</v>
      </c>
      <c r="S25" s="10">
        <f t="shared" si="7"/>
        <v>162</v>
      </c>
    </row>
    <row r="26" spans="1:19" ht="15">
      <c r="A26" s="10" t="s">
        <v>29</v>
      </c>
      <c r="B26" s="10">
        <v>297</v>
      </c>
      <c r="C26" s="3">
        <v>251</v>
      </c>
      <c r="D26" s="4">
        <f t="shared" si="0"/>
        <v>0.8451178451178452</v>
      </c>
      <c r="E26" s="7">
        <v>66</v>
      </c>
      <c r="F26" s="8">
        <f t="shared" si="1"/>
        <v>0.27615062761506276</v>
      </c>
      <c r="G26" s="7">
        <v>11</v>
      </c>
      <c r="H26" s="8">
        <f t="shared" si="2"/>
        <v>0.04602510460251046</v>
      </c>
      <c r="I26" s="7">
        <v>27</v>
      </c>
      <c r="J26" s="8">
        <f t="shared" si="3"/>
        <v>0.11297071129707113</v>
      </c>
      <c r="K26" s="7">
        <v>117</v>
      </c>
      <c r="L26" s="8">
        <f t="shared" si="4"/>
        <v>0.4895397489539749</v>
      </c>
      <c r="M26" s="7">
        <v>18</v>
      </c>
      <c r="N26" s="8">
        <f t="shared" si="5"/>
        <v>0.07531380753138076</v>
      </c>
      <c r="O26" s="10">
        <f t="shared" si="6"/>
        <v>239</v>
      </c>
      <c r="P26" s="10">
        <v>7</v>
      </c>
      <c r="Q26" s="10">
        <v>5</v>
      </c>
      <c r="R26" s="10">
        <v>0</v>
      </c>
      <c r="S26" s="10">
        <f t="shared" si="7"/>
        <v>251</v>
      </c>
    </row>
    <row r="27" spans="1:19" ht="15">
      <c r="A27" s="10" t="s">
        <v>30</v>
      </c>
      <c r="B27" s="10">
        <v>599</v>
      </c>
      <c r="C27" s="3">
        <v>512</v>
      </c>
      <c r="D27" s="4">
        <f t="shared" si="0"/>
        <v>0.8547579298831386</v>
      </c>
      <c r="E27" s="7">
        <v>213</v>
      </c>
      <c r="F27" s="8">
        <f t="shared" si="1"/>
        <v>0.4346938775510204</v>
      </c>
      <c r="G27" s="7">
        <v>8</v>
      </c>
      <c r="H27" s="8">
        <f t="shared" si="2"/>
        <v>0.0163265306122449</v>
      </c>
      <c r="I27" s="7">
        <v>41</v>
      </c>
      <c r="J27" s="8">
        <f t="shared" si="3"/>
        <v>0.0836734693877551</v>
      </c>
      <c r="K27" s="7">
        <v>195</v>
      </c>
      <c r="L27" s="8">
        <f t="shared" si="4"/>
        <v>0.3979591836734694</v>
      </c>
      <c r="M27" s="7">
        <v>33</v>
      </c>
      <c r="N27" s="8">
        <f t="shared" si="5"/>
        <v>0.0673469387755102</v>
      </c>
      <c r="O27" s="10">
        <f t="shared" si="6"/>
        <v>490</v>
      </c>
      <c r="P27" s="10">
        <v>12</v>
      </c>
      <c r="Q27" s="10">
        <v>10</v>
      </c>
      <c r="R27" s="10"/>
      <c r="S27" s="10">
        <f t="shared" si="7"/>
        <v>512</v>
      </c>
    </row>
    <row r="28" spans="1:19" ht="15">
      <c r="A28" s="10" t="s">
        <v>31</v>
      </c>
      <c r="B28" s="10">
        <v>1028</v>
      </c>
      <c r="C28" s="3">
        <v>887</v>
      </c>
      <c r="D28" s="4">
        <f t="shared" si="0"/>
        <v>0.8628404669260701</v>
      </c>
      <c r="E28" s="7">
        <v>320</v>
      </c>
      <c r="F28" s="8">
        <f t="shared" si="1"/>
        <v>0.37735849056603776</v>
      </c>
      <c r="G28" s="7">
        <v>28</v>
      </c>
      <c r="H28" s="8">
        <f t="shared" si="2"/>
        <v>0.0330188679245283</v>
      </c>
      <c r="I28" s="7">
        <v>89</v>
      </c>
      <c r="J28" s="8">
        <f t="shared" si="3"/>
        <v>0.10495283018867925</v>
      </c>
      <c r="K28" s="7">
        <v>379</v>
      </c>
      <c r="L28" s="8">
        <f t="shared" si="4"/>
        <v>0.44693396226415094</v>
      </c>
      <c r="M28" s="7">
        <v>32</v>
      </c>
      <c r="N28" s="8">
        <f t="shared" si="5"/>
        <v>0.03773584905660377</v>
      </c>
      <c r="O28" s="10">
        <v>848</v>
      </c>
      <c r="P28" s="10">
        <v>27</v>
      </c>
      <c r="Q28" s="10">
        <v>12</v>
      </c>
      <c r="R28" s="10">
        <v>0</v>
      </c>
      <c r="S28" s="10">
        <f t="shared" si="7"/>
        <v>887</v>
      </c>
    </row>
    <row r="29" spans="1:19" ht="15">
      <c r="A29" s="10" t="s">
        <v>32</v>
      </c>
      <c r="B29" s="10">
        <v>461</v>
      </c>
      <c r="C29" s="3">
        <v>365</v>
      </c>
      <c r="D29" s="4">
        <f t="shared" si="0"/>
        <v>0.7917570498915402</v>
      </c>
      <c r="E29" s="7">
        <v>117</v>
      </c>
      <c r="F29" s="8">
        <f t="shared" si="1"/>
        <v>0.34310850439882695</v>
      </c>
      <c r="G29" s="7">
        <v>15</v>
      </c>
      <c r="H29" s="8">
        <f t="shared" si="2"/>
        <v>0.04398826979472141</v>
      </c>
      <c r="I29" s="7">
        <v>47</v>
      </c>
      <c r="J29" s="8">
        <f t="shared" si="3"/>
        <v>0.1378299120234604</v>
      </c>
      <c r="K29" s="7">
        <v>149</v>
      </c>
      <c r="L29" s="8">
        <f t="shared" si="4"/>
        <v>0.436950146627566</v>
      </c>
      <c r="M29" s="7">
        <v>13</v>
      </c>
      <c r="N29" s="8">
        <f t="shared" si="5"/>
        <v>0.03812316715542522</v>
      </c>
      <c r="O29" s="10">
        <f t="shared" si="6"/>
        <v>341</v>
      </c>
      <c r="P29" s="10">
        <v>11</v>
      </c>
      <c r="Q29" s="10">
        <v>13</v>
      </c>
      <c r="R29" s="10">
        <v>0</v>
      </c>
      <c r="S29" s="10">
        <f t="shared" si="7"/>
        <v>365</v>
      </c>
    </row>
    <row r="30" spans="1:19" ht="15">
      <c r="A30" s="10" t="s">
        <v>33</v>
      </c>
      <c r="B30" s="10">
        <v>161</v>
      </c>
      <c r="C30" s="3">
        <v>138</v>
      </c>
      <c r="D30" s="4">
        <f t="shared" si="0"/>
        <v>0.8571428571428571</v>
      </c>
      <c r="E30" s="7">
        <v>56</v>
      </c>
      <c r="F30" s="8">
        <f t="shared" si="1"/>
        <v>0.45161290322580644</v>
      </c>
      <c r="G30" s="7">
        <v>2</v>
      </c>
      <c r="H30" s="8">
        <f t="shared" si="2"/>
        <v>0.016129032258064516</v>
      </c>
      <c r="I30" s="7">
        <v>7</v>
      </c>
      <c r="J30" s="8">
        <f t="shared" si="3"/>
        <v>0.056451612903225805</v>
      </c>
      <c r="K30" s="7">
        <v>50</v>
      </c>
      <c r="L30" s="8">
        <f t="shared" si="4"/>
        <v>0.4032258064516129</v>
      </c>
      <c r="M30" s="7">
        <v>9</v>
      </c>
      <c r="N30" s="8">
        <f t="shared" si="5"/>
        <v>0.07258064516129033</v>
      </c>
      <c r="O30" s="10">
        <f t="shared" si="6"/>
        <v>124</v>
      </c>
      <c r="P30" s="10">
        <v>10</v>
      </c>
      <c r="Q30" s="10">
        <v>4</v>
      </c>
      <c r="R30" s="10">
        <v>0</v>
      </c>
      <c r="S30" s="10">
        <f t="shared" si="7"/>
        <v>138</v>
      </c>
    </row>
    <row r="31" spans="1:19" ht="15">
      <c r="A31" s="10" t="s">
        <v>34</v>
      </c>
      <c r="B31" s="10">
        <v>326</v>
      </c>
      <c r="C31" s="3">
        <v>257</v>
      </c>
      <c r="D31" s="4">
        <f t="shared" si="0"/>
        <v>0.7883435582822086</v>
      </c>
      <c r="E31" s="7">
        <v>104</v>
      </c>
      <c r="F31" s="8">
        <f t="shared" si="1"/>
        <v>0.4279835390946502</v>
      </c>
      <c r="G31" s="7">
        <v>10</v>
      </c>
      <c r="H31" s="8">
        <f t="shared" si="2"/>
        <v>0.0411522633744856</v>
      </c>
      <c r="I31" s="7">
        <v>30</v>
      </c>
      <c r="J31" s="8">
        <f t="shared" si="3"/>
        <v>0.12345679012345678</v>
      </c>
      <c r="K31" s="7">
        <v>86</v>
      </c>
      <c r="L31" s="8">
        <f t="shared" si="4"/>
        <v>0.35390946502057613</v>
      </c>
      <c r="M31" s="7">
        <v>13</v>
      </c>
      <c r="N31" s="8">
        <f t="shared" si="5"/>
        <v>0.053497942386831275</v>
      </c>
      <c r="O31" s="10">
        <f t="shared" si="6"/>
        <v>243</v>
      </c>
      <c r="P31" s="10">
        <v>7</v>
      </c>
      <c r="Q31" s="10">
        <v>7</v>
      </c>
      <c r="R31" s="10">
        <v>0</v>
      </c>
      <c r="S31" s="10">
        <f t="shared" si="7"/>
        <v>257</v>
      </c>
    </row>
    <row r="32" spans="1:19" ht="15">
      <c r="A32" s="10" t="s">
        <v>35</v>
      </c>
      <c r="B32" s="10">
        <v>372</v>
      </c>
      <c r="C32" s="3">
        <v>308</v>
      </c>
      <c r="D32" s="4">
        <f t="shared" si="0"/>
        <v>0.8279569892473119</v>
      </c>
      <c r="E32" s="7">
        <v>122</v>
      </c>
      <c r="F32" s="8">
        <f t="shared" si="1"/>
        <v>0.41496598639455784</v>
      </c>
      <c r="G32" s="7">
        <v>10</v>
      </c>
      <c r="H32" s="8">
        <f t="shared" si="2"/>
        <v>0.034013605442176874</v>
      </c>
      <c r="I32" s="7">
        <v>27</v>
      </c>
      <c r="J32" s="8">
        <f t="shared" si="3"/>
        <v>0.09183673469387756</v>
      </c>
      <c r="K32" s="7">
        <v>103</v>
      </c>
      <c r="L32" s="8">
        <f t="shared" si="4"/>
        <v>0.35034013605442177</v>
      </c>
      <c r="M32" s="7">
        <v>32</v>
      </c>
      <c r="N32" s="8">
        <f t="shared" si="5"/>
        <v>0.10884353741496598</v>
      </c>
      <c r="O32" s="10">
        <f t="shared" si="6"/>
        <v>294</v>
      </c>
      <c r="P32" s="10">
        <v>6</v>
      </c>
      <c r="Q32" s="10">
        <v>8</v>
      </c>
      <c r="R32" s="10">
        <v>0</v>
      </c>
      <c r="S32" s="10">
        <f t="shared" si="7"/>
        <v>308</v>
      </c>
    </row>
    <row r="33" spans="1:19" ht="15">
      <c r="A33" s="10" t="s">
        <v>36</v>
      </c>
      <c r="B33" s="10">
        <v>2808</v>
      </c>
      <c r="C33" s="3">
        <v>2354</v>
      </c>
      <c r="D33" s="4">
        <f t="shared" si="0"/>
        <v>0.8383190883190883</v>
      </c>
      <c r="E33" s="7">
        <v>967</v>
      </c>
      <c r="F33" s="8">
        <f t="shared" si="1"/>
        <v>0.43285586392121755</v>
      </c>
      <c r="G33" s="7">
        <v>59</v>
      </c>
      <c r="H33" s="8">
        <f t="shared" si="2"/>
        <v>0.026410026857654433</v>
      </c>
      <c r="I33" s="7">
        <v>166</v>
      </c>
      <c r="J33" s="8">
        <f t="shared" si="3"/>
        <v>0.07430617726051925</v>
      </c>
      <c r="K33" s="7">
        <v>807</v>
      </c>
      <c r="L33" s="8">
        <f t="shared" si="4"/>
        <v>0.3612354521038496</v>
      </c>
      <c r="M33" s="7">
        <v>235</v>
      </c>
      <c r="N33" s="8">
        <f t="shared" si="5"/>
        <v>0.10519247985675918</v>
      </c>
      <c r="O33" s="10">
        <f t="shared" si="6"/>
        <v>2234</v>
      </c>
      <c r="P33" s="10">
        <v>66</v>
      </c>
      <c r="Q33" s="10">
        <v>54</v>
      </c>
      <c r="R33" s="10">
        <v>0</v>
      </c>
      <c r="S33" s="10">
        <f t="shared" si="7"/>
        <v>2354</v>
      </c>
    </row>
    <row r="34" spans="1:19" ht="15">
      <c r="A34" s="10" t="s">
        <v>37</v>
      </c>
      <c r="B34" s="10">
        <v>740</v>
      </c>
      <c r="C34" s="3">
        <v>613</v>
      </c>
      <c r="D34" s="4">
        <f t="shared" si="0"/>
        <v>0.8283783783783784</v>
      </c>
      <c r="E34" s="7">
        <v>241</v>
      </c>
      <c r="F34" s="8">
        <f t="shared" si="1"/>
        <v>0.42280701754385963</v>
      </c>
      <c r="G34" s="7">
        <v>22</v>
      </c>
      <c r="H34" s="8">
        <f t="shared" si="2"/>
        <v>0.03859649122807018</v>
      </c>
      <c r="I34" s="7">
        <v>53</v>
      </c>
      <c r="J34" s="8">
        <f t="shared" si="3"/>
        <v>0.09298245614035087</v>
      </c>
      <c r="K34" s="7">
        <v>214</v>
      </c>
      <c r="L34" s="8">
        <f t="shared" si="4"/>
        <v>0.37543859649122807</v>
      </c>
      <c r="M34" s="7">
        <v>40</v>
      </c>
      <c r="N34" s="8">
        <f t="shared" si="5"/>
        <v>0.07017543859649122</v>
      </c>
      <c r="O34" s="10">
        <f t="shared" si="6"/>
        <v>570</v>
      </c>
      <c r="P34" s="10">
        <v>25</v>
      </c>
      <c r="Q34" s="10">
        <v>18</v>
      </c>
      <c r="R34" s="10">
        <v>0</v>
      </c>
      <c r="S34" s="10">
        <f t="shared" si="7"/>
        <v>613</v>
      </c>
    </row>
    <row r="35" spans="1:19" ht="15">
      <c r="A35" s="10" t="s">
        <v>38</v>
      </c>
      <c r="B35" s="10">
        <v>2383</v>
      </c>
      <c r="C35" s="3">
        <v>1958</v>
      </c>
      <c r="D35" s="4">
        <f t="shared" si="0"/>
        <v>0.8216533780948384</v>
      </c>
      <c r="E35" s="7">
        <v>781</v>
      </c>
      <c r="F35" s="8">
        <f t="shared" si="1"/>
        <v>0.4207974137931034</v>
      </c>
      <c r="G35" s="7">
        <v>61</v>
      </c>
      <c r="H35" s="8">
        <f t="shared" si="2"/>
        <v>0.03286637931034483</v>
      </c>
      <c r="I35" s="7">
        <v>148</v>
      </c>
      <c r="J35" s="8">
        <f t="shared" si="3"/>
        <v>0.07974137931034483</v>
      </c>
      <c r="K35" s="7">
        <v>747</v>
      </c>
      <c r="L35" s="8">
        <f t="shared" si="4"/>
        <v>0.40247844827586204</v>
      </c>
      <c r="M35" s="7">
        <v>119</v>
      </c>
      <c r="N35" s="8">
        <f t="shared" si="5"/>
        <v>0.06411637931034483</v>
      </c>
      <c r="O35" s="10">
        <f t="shared" si="6"/>
        <v>1856</v>
      </c>
      <c r="P35" s="10">
        <v>35</v>
      </c>
      <c r="Q35" s="10">
        <v>63</v>
      </c>
      <c r="R35" s="10">
        <v>4</v>
      </c>
      <c r="S35" s="10">
        <f t="shared" si="7"/>
        <v>1958</v>
      </c>
    </row>
    <row r="36" spans="1:19" ht="15">
      <c r="A36" s="10" t="s">
        <v>39</v>
      </c>
      <c r="B36" s="10">
        <v>499</v>
      </c>
      <c r="C36" s="3">
        <v>445</v>
      </c>
      <c r="D36" s="4">
        <f t="shared" si="0"/>
        <v>0.8917835671342685</v>
      </c>
      <c r="E36" s="7">
        <v>147</v>
      </c>
      <c r="F36" s="8">
        <f t="shared" si="1"/>
        <v>0.3402777777777778</v>
      </c>
      <c r="G36" s="7">
        <v>14</v>
      </c>
      <c r="H36" s="8">
        <f t="shared" si="2"/>
        <v>0.032407407407407406</v>
      </c>
      <c r="I36" s="7">
        <v>35</v>
      </c>
      <c r="J36" s="8">
        <f t="shared" si="3"/>
        <v>0.08101851851851852</v>
      </c>
      <c r="K36" s="7">
        <v>224</v>
      </c>
      <c r="L36" s="8">
        <f t="shared" si="4"/>
        <v>0.5185185185185185</v>
      </c>
      <c r="M36" s="7">
        <v>12</v>
      </c>
      <c r="N36" s="8">
        <f t="shared" si="5"/>
        <v>0.027777777777777776</v>
      </c>
      <c r="O36" s="10">
        <f t="shared" si="6"/>
        <v>432</v>
      </c>
      <c r="P36" s="10">
        <v>10</v>
      </c>
      <c r="Q36" s="10">
        <v>3</v>
      </c>
      <c r="R36" s="10">
        <v>0</v>
      </c>
      <c r="S36" s="10">
        <f t="shared" si="7"/>
        <v>445</v>
      </c>
    </row>
    <row r="37" spans="1:19" ht="15">
      <c r="A37" s="10" t="s">
        <v>40</v>
      </c>
      <c r="B37" s="10">
        <v>1864</v>
      </c>
      <c r="C37" s="3">
        <v>1562</v>
      </c>
      <c r="D37" s="4">
        <f t="shared" si="0"/>
        <v>0.8379828326180258</v>
      </c>
      <c r="E37" s="7">
        <v>634</v>
      </c>
      <c r="F37" s="8">
        <f t="shared" si="1"/>
        <v>0.4272237196765499</v>
      </c>
      <c r="G37" s="7">
        <v>60</v>
      </c>
      <c r="H37" s="8">
        <f t="shared" si="2"/>
        <v>0.04043126684636118</v>
      </c>
      <c r="I37" s="7">
        <v>135</v>
      </c>
      <c r="J37" s="8">
        <f t="shared" si="3"/>
        <v>0.09097035040431267</v>
      </c>
      <c r="K37" s="7">
        <v>524</v>
      </c>
      <c r="L37" s="8">
        <f t="shared" si="4"/>
        <v>0.353099730458221</v>
      </c>
      <c r="M37" s="7">
        <v>131</v>
      </c>
      <c r="N37" s="8">
        <f t="shared" si="5"/>
        <v>0.08827493261455525</v>
      </c>
      <c r="O37" s="10">
        <f t="shared" si="6"/>
        <v>1484</v>
      </c>
      <c r="P37" s="10">
        <v>37</v>
      </c>
      <c r="Q37" s="10">
        <v>41</v>
      </c>
      <c r="R37" s="10">
        <v>0</v>
      </c>
      <c r="S37" s="10">
        <f t="shared" si="7"/>
        <v>1562</v>
      </c>
    </row>
    <row r="38" spans="1:19" ht="15">
      <c r="A38" s="10" t="s">
        <v>41</v>
      </c>
      <c r="B38" s="10">
        <v>148</v>
      </c>
      <c r="C38" s="3">
        <v>119</v>
      </c>
      <c r="D38" s="4">
        <f t="shared" si="0"/>
        <v>0.8040540540540541</v>
      </c>
      <c r="E38" s="7">
        <v>41</v>
      </c>
      <c r="F38" s="8">
        <f t="shared" si="1"/>
        <v>0.3761467889908257</v>
      </c>
      <c r="G38" s="7">
        <v>9</v>
      </c>
      <c r="H38" s="8">
        <f t="shared" si="2"/>
        <v>0.08256880733944955</v>
      </c>
      <c r="I38" s="7">
        <v>7</v>
      </c>
      <c r="J38" s="8">
        <f t="shared" si="3"/>
        <v>0.06422018348623854</v>
      </c>
      <c r="K38" s="7">
        <v>42</v>
      </c>
      <c r="L38" s="8">
        <f t="shared" si="4"/>
        <v>0.3853211009174312</v>
      </c>
      <c r="M38" s="7">
        <v>10</v>
      </c>
      <c r="N38" s="8">
        <f t="shared" si="5"/>
        <v>0.09174311926605505</v>
      </c>
      <c r="O38" s="10">
        <f t="shared" si="6"/>
        <v>109</v>
      </c>
      <c r="P38" s="10">
        <v>6</v>
      </c>
      <c r="Q38" s="10">
        <v>4</v>
      </c>
      <c r="R38" s="10">
        <v>0</v>
      </c>
      <c r="S38" s="10">
        <f t="shared" si="7"/>
        <v>119</v>
      </c>
    </row>
    <row r="39" spans="1:19" ht="15">
      <c r="A39" s="10" t="s">
        <v>42</v>
      </c>
      <c r="B39" s="10">
        <v>1067</v>
      </c>
      <c r="C39" s="3">
        <v>898</v>
      </c>
      <c r="D39" s="4">
        <f t="shared" si="0"/>
        <v>0.8416119962511716</v>
      </c>
      <c r="E39" s="7">
        <v>366</v>
      </c>
      <c r="F39" s="8">
        <f t="shared" si="1"/>
        <v>0.43160377358490565</v>
      </c>
      <c r="G39" s="7">
        <v>26</v>
      </c>
      <c r="H39" s="8">
        <f t="shared" si="2"/>
        <v>0.030660377358490566</v>
      </c>
      <c r="I39" s="7">
        <v>106</v>
      </c>
      <c r="J39" s="8">
        <f t="shared" si="3"/>
        <v>0.125</v>
      </c>
      <c r="K39" s="7">
        <v>301</v>
      </c>
      <c r="L39" s="8">
        <f t="shared" si="4"/>
        <v>0.35495283018867924</v>
      </c>
      <c r="M39" s="7">
        <v>49</v>
      </c>
      <c r="N39" s="8">
        <f t="shared" si="5"/>
        <v>0.05778301886792453</v>
      </c>
      <c r="O39" s="10">
        <f t="shared" si="6"/>
        <v>848</v>
      </c>
      <c r="P39" s="10">
        <v>31</v>
      </c>
      <c r="Q39" s="10">
        <v>19</v>
      </c>
      <c r="R39" s="10">
        <v>0</v>
      </c>
      <c r="S39" s="10">
        <f t="shared" si="7"/>
        <v>898</v>
      </c>
    </row>
    <row r="40" spans="1:19" ht="15">
      <c r="A40" s="10" t="s">
        <v>43</v>
      </c>
      <c r="B40" s="10">
        <v>88</v>
      </c>
      <c r="C40" s="3">
        <v>73</v>
      </c>
      <c r="D40" s="4">
        <f t="shared" si="0"/>
        <v>0.8295454545454546</v>
      </c>
      <c r="E40" s="7">
        <v>22</v>
      </c>
      <c r="F40" s="8">
        <f t="shared" si="1"/>
        <v>0.3142857142857143</v>
      </c>
      <c r="G40" s="7">
        <v>8</v>
      </c>
      <c r="H40" s="8">
        <f t="shared" si="2"/>
        <v>0.11428571428571428</v>
      </c>
      <c r="I40" s="7">
        <v>1</v>
      </c>
      <c r="J40" s="8">
        <f t="shared" si="3"/>
        <v>0.014285714285714285</v>
      </c>
      <c r="K40" s="7">
        <v>33</v>
      </c>
      <c r="L40" s="8">
        <f t="shared" si="4"/>
        <v>0.4714285714285714</v>
      </c>
      <c r="M40" s="7">
        <v>6</v>
      </c>
      <c r="N40" s="8">
        <f t="shared" si="5"/>
        <v>0.08571428571428572</v>
      </c>
      <c r="O40" s="10">
        <v>70</v>
      </c>
      <c r="P40" s="10">
        <v>3</v>
      </c>
      <c r="Q40" s="10">
        <v>0</v>
      </c>
      <c r="R40" s="10">
        <v>0</v>
      </c>
      <c r="S40" s="10">
        <f t="shared" si="7"/>
        <v>73</v>
      </c>
    </row>
    <row r="41" spans="1:19" ht="15">
      <c r="A41" s="10" t="s">
        <v>44</v>
      </c>
      <c r="B41" s="10">
        <v>1102</v>
      </c>
      <c r="C41" s="3">
        <v>915</v>
      </c>
      <c r="D41" s="4">
        <f t="shared" si="0"/>
        <v>0.8303085299455535</v>
      </c>
      <c r="E41" s="7">
        <v>407</v>
      </c>
      <c r="F41" s="8">
        <v>0.32</v>
      </c>
      <c r="G41" s="7">
        <v>32</v>
      </c>
      <c r="H41" s="8">
        <v>0.42</v>
      </c>
      <c r="I41" s="7">
        <v>42</v>
      </c>
      <c r="J41" s="8">
        <v>3.2</v>
      </c>
      <c r="K41" s="7">
        <v>320</v>
      </c>
      <c r="L41" s="8">
        <f t="shared" si="4"/>
        <v>0.36322360953461974</v>
      </c>
      <c r="M41" s="7">
        <v>80</v>
      </c>
      <c r="N41" s="8">
        <f t="shared" si="5"/>
        <v>0.09080590238365494</v>
      </c>
      <c r="O41" s="10">
        <f t="shared" si="6"/>
        <v>881</v>
      </c>
      <c r="P41" s="10">
        <v>16</v>
      </c>
      <c r="Q41" s="10">
        <v>18</v>
      </c>
      <c r="R41" s="10">
        <v>0</v>
      </c>
      <c r="S41" s="10">
        <f t="shared" si="7"/>
        <v>915</v>
      </c>
    </row>
    <row r="42" spans="1:19" ht="15">
      <c r="A42" s="10" t="s">
        <v>45</v>
      </c>
      <c r="B42" s="10">
        <v>196</v>
      </c>
      <c r="C42" s="3">
        <v>167</v>
      </c>
      <c r="D42" s="4">
        <f t="shared" si="0"/>
        <v>0.8520408163265306</v>
      </c>
      <c r="E42" s="7">
        <v>58</v>
      </c>
      <c r="F42" s="8">
        <f t="shared" si="1"/>
        <v>0.3918918918918919</v>
      </c>
      <c r="G42" s="7">
        <v>6</v>
      </c>
      <c r="H42" s="8">
        <f t="shared" si="2"/>
        <v>0.04054054054054054</v>
      </c>
      <c r="I42" s="7">
        <v>19</v>
      </c>
      <c r="J42" s="8">
        <f t="shared" si="3"/>
        <v>0.12837837837837837</v>
      </c>
      <c r="K42" s="7">
        <v>52</v>
      </c>
      <c r="L42" s="8">
        <f t="shared" si="4"/>
        <v>0.35135135135135137</v>
      </c>
      <c r="M42" s="7">
        <v>13</v>
      </c>
      <c r="N42" s="8">
        <f t="shared" si="5"/>
        <v>0.08783783783783784</v>
      </c>
      <c r="O42" s="10">
        <f t="shared" si="6"/>
        <v>148</v>
      </c>
      <c r="P42" s="10">
        <v>14</v>
      </c>
      <c r="Q42" s="10">
        <v>5</v>
      </c>
      <c r="R42" s="10">
        <v>0</v>
      </c>
      <c r="S42" s="10">
        <f t="shared" si="7"/>
        <v>167</v>
      </c>
    </row>
    <row r="43" spans="1:19" ht="15">
      <c r="A43" s="10" t="s">
        <v>46</v>
      </c>
      <c r="B43" s="10">
        <v>6508</v>
      </c>
      <c r="C43" s="3">
        <v>5501</v>
      </c>
      <c r="D43" s="4">
        <f t="shared" si="0"/>
        <v>0.8452673632452367</v>
      </c>
      <c r="E43" s="7">
        <v>2316</v>
      </c>
      <c r="F43" s="8">
        <f t="shared" si="1"/>
        <v>0.4415633937082936</v>
      </c>
      <c r="G43" s="7">
        <v>225</v>
      </c>
      <c r="H43" s="8">
        <f t="shared" si="2"/>
        <v>0.042897998093422304</v>
      </c>
      <c r="I43" s="7">
        <v>431</v>
      </c>
      <c r="J43" s="8">
        <f t="shared" si="3"/>
        <v>0.08217349857006673</v>
      </c>
      <c r="K43" s="7">
        <v>1736</v>
      </c>
      <c r="L43" s="8">
        <f t="shared" si="4"/>
        <v>0.3309818875119161</v>
      </c>
      <c r="M43" s="7">
        <v>537</v>
      </c>
      <c r="N43" s="8">
        <f t="shared" si="5"/>
        <v>0.10238322211630124</v>
      </c>
      <c r="O43" s="10">
        <f t="shared" si="6"/>
        <v>5245</v>
      </c>
      <c r="P43" s="10">
        <v>117</v>
      </c>
      <c r="Q43" s="10">
        <v>139</v>
      </c>
      <c r="R43" s="10">
        <v>0</v>
      </c>
      <c r="S43" s="10">
        <f t="shared" si="7"/>
        <v>5501</v>
      </c>
    </row>
    <row r="44" spans="1:19" ht="15">
      <c r="A44" s="10" t="s">
        <v>47</v>
      </c>
      <c r="B44" s="10">
        <v>1843</v>
      </c>
      <c r="C44" s="3">
        <v>1547</v>
      </c>
      <c r="D44" s="4">
        <f t="shared" si="0"/>
        <v>0.839392295170917</v>
      </c>
      <c r="E44" s="7">
        <v>571</v>
      </c>
      <c r="F44" s="8">
        <f t="shared" si="1"/>
        <v>0.3948824343015214</v>
      </c>
      <c r="G44" s="7">
        <v>36</v>
      </c>
      <c r="H44" s="8">
        <f t="shared" si="2"/>
        <v>0.024896265560165973</v>
      </c>
      <c r="I44" s="7">
        <v>74</v>
      </c>
      <c r="J44" s="8">
        <f t="shared" si="3"/>
        <v>0.051175656984785614</v>
      </c>
      <c r="K44" s="7">
        <v>656</v>
      </c>
      <c r="L44" s="8">
        <f t="shared" si="4"/>
        <v>0.4536652835408022</v>
      </c>
      <c r="M44" s="7">
        <v>109</v>
      </c>
      <c r="N44" s="8">
        <f t="shared" si="5"/>
        <v>0.07538035961272475</v>
      </c>
      <c r="O44" s="10">
        <v>1446</v>
      </c>
      <c r="P44" s="10">
        <v>52</v>
      </c>
      <c r="Q44" s="10">
        <v>46</v>
      </c>
      <c r="R44" s="10">
        <v>3</v>
      </c>
      <c r="S44" s="10">
        <f t="shared" si="7"/>
        <v>1547</v>
      </c>
    </row>
    <row r="45" spans="1:19" ht="15">
      <c r="A45" s="10" t="s">
        <v>48</v>
      </c>
      <c r="B45" s="10">
        <v>1400</v>
      </c>
      <c r="C45" s="3">
        <v>1204</v>
      </c>
      <c r="D45" s="4">
        <f t="shared" si="0"/>
        <v>0.86</v>
      </c>
      <c r="E45" s="7">
        <v>461</v>
      </c>
      <c r="F45" s="8">
        <f t="shared" si="1"/>
        <v>0.40226876090750435</v>
      </c>
      <c r="G45" s="7">
        <v>47</v>
      </c>
      <c r="H45" s="8">
        <f t="shared" si="2"/>
        <v>0.04101221640488656</v>
      </c>
      <c r="I45" s="7">
        <v>94</v>
      </c>
      <c r="J45" s="8">
        <f t="shared" si="3"/>
        <v>0.08202443280977312</v>
      </c>
      <c r="K45" s="7">
        <v>445</v>
      </c>
      <c r="L45" s="8">
        <f t="shared" si="4"/>
        <v>0.38830715532286214</v>
      </c>
      <c r="M45" s="7">
        <v>99</v>
      </c>
      <c r="N45" s="8">
        <f t="shared" si="5"/>
        <v>0.08638743455497382</v>
      </c>
      <c r="O45" s="10">
        <f t="shared" si="6"/>
        <v>1146</v>
      </c>
      <c r="P45" s="10">
        <v>25</v>
      </c>
      <c r="Q45" s="10">
        <v>33</v>
      </c>
      <c r="R45" s="10">
        <v>0</v>
      </c>
      <c r="S45" s="10">
        <f t="shared" si="7"/>
        <v>1204</v>
      </c>
    </row>
    <row r="46" spans="1:19" ht="15">
      <c r="A46" s="10" t="s">
        <v>49</v>
      </c>
      <c r="B46" s="10">
        <v>955</v>
      </c>
      <c r="C46" s="3">
        <v>762</v>
      </c>
      <c r="D46" s="4">
        <f t="shared" si="0"/>
        <v>0.7979057591623037</v>
      </c>
      <c r="E46" s="7">
        <v>343</v>
      </c>
      <c r="F46" s="8">
        <f t="shared" si="1"/>
        <v>0.4790502793296089</v>
      </c>
      <c r="G46" s="7">
        <v>37</v>
      </c>
      <c r="H46" s="8">
        <f t="shared" si="2"/>
        <v>0.051675977653631286</v>
      </c>
      <c r="I46" s="7">
        <v>63</v>
      </c>
      <c r="J46" s="8">
        <f t="shared" si="3"/>
        <v>0.08798882681564246</v>
      </c>
      <c r="K46" s="7">
        <v>201</v>
      </c>
      <c r="L46" s="8">
        <f t="shared" si="4"/>
        <v>0.2807262569832402</v>
      </c>
      <c r="M46" s="7">
        <v>72</v>
      </c>
      <c r="N46" s="8">
        <f t="shared" si="5"/>
        <v>0.1005586592178771</v>
      </c>
      <c r="O46" s="10">
        <f t="shared" si="6"/>
        <v>716</v>
      </c>
      <c r="P46" s="10">
        <v>27</v>
      </c>
      <c r="Q46" s="10">
        <v>19</v>
      </c>
      <c r="R46" s="10">
        <v>0</v>
      </c>
      <c r="S46" s="10">
        <f t="shared" si="7"/>
        <v>762</v>
      </c>
    </row>
    <row r="47" spans="1:19" ht="15">
      <c r="A47" s="10" t="s">
        <v>51</v>
      </c>
      <c r="B47" s="10">
        <v>252</v>
      </c>
      <c r="C47" s="3">
        <v>221</v>
      </c>
      <c r="D47" s="4">
        <f t="shared" si="0"/>
        <v>0.876984126984127</v>
      </c>
      <c r="E47" s="7">
        <v>50</v>
      </c>
      <c r="F47" s="8">
        <v>0.07</v>
      </c>
      <c r="G47" s="7">
        <v>7</v>
      </c>
      <c r="H47" s="8">
        <f t="shared" si="2"/>
        <v>0.03414634146341464</v>
      </c>
      <c r="I47" s="7">
        <v>21</v>
      </c>
      <c r="J47" s="8">
        <f t="shared" si="3"/>
        <v>0.1024390243902439</v>
      </c>
      <c r="K47" s="7">
        <v>118</v>
      </c>
      <c r="L47" s="8">
        <f t="shared" si="4"/>
        <v>0.5756097560975609</v>
      </c>
      <c r="M47" s="7">
        <v>9</v>
      </c>
      <c r="N47" s="8">
        <f t="shared" si="5"/>
        <v>0.04390243902439024</v>
      </c>
      <c r="O47" s="10">
        <f t="shared" si="6"/>
        <v>205</v>
      </c>
      <c r="P47" s="10">
        <v>10</v>
      </c>
      <c r="Q47" s="10">
        <v>6</v>
      </c>
      <c r="R47" s="10">
        <v>0</v>
      </c>
      <c r="S47" s="10">
        <f t="shared" si="7"/>
        <v>221</v>
      </c>
    </row>
    <row r="48" spans="1:19" ht="15">
      <c r="A48" s="10" t="s">
        <v>52</v>
      </c>
      <c r="B48" s="10">
        <v>1013</v>
      </c>
      <c r="C48" s="3">
        <v>814</v>
      </c>
      <c r="D48" s="4">
        <f t="shared" si="0"/>
        <v>0.8035538005923001</v>
      </c>
      <c r="E48" s="7">
        <v>304</v>
      </c>
      <c r="F48" s="8">
        <f t="shared" si="1"/>
        <v>0.39225806451612905</v>
      </c>
      <c r="G48" s="7">
        <v>29</v>
      </c>
      <c r="H48" s="8">
        <f t="shared" si="2"/>
        <v>0.03741935483870968</v>
      </c>
      <c r="I48" s="7">
        <v>94</v>
      </c>
      <c r="J48" s="8">
        <f t="shared" si="3"/>
        <v>0.12129032258064516</v>
      </c>
      <c r="K48" s="7">
        <v>293</v>
      </c>
      <c r="L48" s="8">
        <f t="shared" si="4"/>
        <v>0.37806451612903225</v>
      </c>
      <c r="M48" s="7">
        <v>55</v>
      </c>
      <c r="N48" s="8">
        <f t="shared" si="5"/>
        <v>0.07096774193548387</v>
      </c>
      <c r="O48" s="10">
        <f t="shared" si="6"/>
        <v>775</v>
      </c>
      <c r="P48" s="10">
        <v>24</v>
      </c>
      <c r="Q48" s="10">
        <v>15</v>
      </c>
      <c r="R48" s="10">
        <v>0</v>
      </c>
      <c r="S48" s="10">
        <f t="shared" si="7"/>
        <v>814</v>
      </c>
    </row>
    <row r="49" spans="1:19" ht="15">
      <c r="A49" s="10" t="s">
        <v>53</v>
      </c>
      <c r="B49" s="10">
        <v>438</v>
      </c>
      <c r="C49" s="3">
        <v>389</v>
      </c>
      <c r="D49" s="4">
        <f t="shared" si="0"/>
        <v>0.8881278538812786</v>
      </c>
      <c r="E49" s="7">
        <v>124</v>
      </c>
      <c r="F49" s="8">
        <f t="shared" si="1"/>
        <v>0.33066666666666666</v>
      </c>
      <c r="G49" s="7">
        <v>11</v>
      </c>
      <c r="H49" s="8">
        <f t="shared" si="2"/>
        <v>0.029333333333333333</v>
      </c>
      <c r="I49" s="7">
        <v>27</v>
      </c>
      <c r="J49" s="8">
        <f t="shared" si="3"/>
        <v>0.072</v>
      </c>
      <c r="K49" s="7">
        <v>182</v>
      </c>
      <c r="L49" s="8">
        <f t="shared" si="4"/>
        <v>0.48533333333333334</v>
      </c>
      <c r="M49" s="7">
        <v>31</v>
      </c>
      <c r="N49" s="8">
        <f t="shared" si="5"/>
        <v>0.08266666666666667</v>
      </c>
      <c r="O49" s="10">
        <f t="shared" si="6"/>
        <v>375</v>
      </c>
      <c r="P49" s="10">
        <v>4</v>
      </c>
      <c r="Q49" s="10">
        <v>10</v>
      </c>
      <c r="R49" s="10">
        <v>0</v>
      </c>
      <c r="S49" s="10">
        <f t="shared" si="7"/>
        <v>389</v>
      </c>
    </row>
    <row r="50" spans="1:19" ht="15">
      <c r="A50" s="10" t="s">
        <v>54</v>
      </c>
      <c r="B50" s="10">
        <v>2237</v>
      </c>
      <c r="C50" s="3">
        <v>1955</v>
      </c>
      <c r="D50" s="4">
        <f t="shared" si="0"/>
        <v>0.8739383102369245</v>
      </c>
      <c r="E50" s="7">
        <v>524</v>
      </c>
      <c r="F50" s="8">
        <f t="shared" si="1"/>
        <v>0.2781316348195329</v>
      </c>
      <c r="G50" s="7">
        <v>49</v>
      </c>
      <c r="H50" s="8">
        <f t="shared" si="2"/>
        <v>0.026008492569002124</v>
      </c>
      <c r="I50" s="7">
        <v>164</v>
      </c>
      <c r="J50" s="8">
        <f t="shared" si="3"/>
        <v>0.0870488322717622</v>
      </c>
      <c r="K50" s="7">
        <v>1079</v>
      </c>
      <c r="L50" s="8">
        <f t="shared" si="4"/>
        <v>0.5727176220806794</v>
      </c>
      <c r="M50" s="7">
        <v>68</v>
      </c>
      <c r="N50" s="8">
        <f t="shared" si="5"/>
        <v>0.036093418259023353</v>
      </c>
      <c r="O50" s="10">
        <f t="shared" si="6"/>
        <v>1884</v>
      </c>
      <c r="P50" s="10">
        <v>39</v>
      </c>
      <c r="Q50" s="10">
        <v>32</v>
      </c>
      <c r="R50" s="10">
        <v>0</v>
      </c>
      <c r="S50" s="10">
        <f t="shared" si="7"/>
        <v>1955</v>
      </c>
    </row>
    <row r="51" spans="1:19" ht="15">
      <c r="A51" s="10" t="s">
        <v>55</v>
      </c>
      <c r="B51" s="10">
        <v>1642</v>
      </c>
      <c r="C51" s="3">
        <v>1458</v>
      </c>
      <c r="D51" s="4">
        <f t="shared" si="0"/>
        <v>0.8879415347137637</v>
      </c>
      <c r="E51" s="7">
        <v>592</v>
      </c>
      <c r="F51" s="8">
        <f t="shared" si="1"/>
        <v>0.43306510607168985</v>
      </c>
      <c r="G51" s="7">
        <v>40</v>
      </c>
      <c r="H51" s="8">
        <f t="shared" si="2"/>
        <v>0.029261155815654718</v>
      </c>
      <c r="I51" s="7">
        <v>102</v>
      </c>
      <c r="J51" s="8">
        <f t="shared" si="3"/>
        <v>0.07461594732991954</v>
      </c>
      <c r="K51" s="7">
        <v>491</v>
      </c>
      <c r="L51" s="8">
        <f t="shared" si="4"/>
        <v>0.35918068763716166</v>
      </c>
      <c r="M51" s="7">
        <v>142</v>
      </c>
      <c r="N51" s="8">
        <f t="shared" si="5"/>
        <v>0.10387710314557425</v>
      </c>
      <c r="O51" s="10">
        <f t="shared" si="6"/>
        <v>1367</v>
      </c>
      <c r="P51" s="10">
        <v>36</v>
      </c>
      <c r="Q51" s="10">
        <v>55</v>
      </c>
      <c r="R51" s="10">
        <v>0</v>
      </c>
      <c r="S51" s="10">
        <v>1458</v>
      </c>
    </row>
    <row r="52" spans="1:19" ht="15">
      <c r="A52" s="10" t="s">
        <v>56</v>
      </c>
      <c r="B52" s="10">
        <v>274</v>
      </c>
      <c r="C52" s="3">
        <v>214</v>
      </c>
      <c r="D52" s="4">
        <f t="shared" si="0"/>
        <v>0.781021897810219</v>
      </c>
      <c r="E52" s="7">
        <v>119</v>
      </c>
      <c r="F52" s="8">
        <f t="shared" si="1"/>
        <v>0.5776699029126213</v>
      </c>
      <c r="G52" s="7">
        <v>4</v>
      </c>
      <c r="H52" s="8">
        <f t="shared" si="2"/>
        <v>0.019417475728155338</v>
      </c>
      <c r="I52" s="7">
        <v>19</v>
      </c>
      <c r="J52" s="8">
        <f t="shared" si="3"/>
        <v>0.09223300970873786</v>
      </c>
      <c r="K52" s="7">
        <v>51</v>
      </c>
      <c r="L52" s="8">
        <f t="shared" si="4"/>
        <v>0.24757281553398058</v>
      </c>
      <c r="M52" s="7">
        <v>13</v>
      </c>
      <c r="N52" s="8">
        <f t="shared" si="5"/>
        <v>0.06310679611650485</v>
      </c>
      <c r="O52" s="10">
        <v>206</v>
      </c>
      <c r="P52" s="10">
        <v>5</v>
      </c>
      <c r="Q52" s="10">
        <v>3</v>
      </c>
      <c r="R52" s="10">
        <v>0</v>
      </c>
      <c r="S52" s="10">
        <f t="shared" si="7"/>
        <v>214</v>
      </c>
    </row>
    <row r="53" spans="1:19" ht="15">
      <c r="A53" s="10" t="s">
        <v>57</v>
      </c>
      <c r="B53" s="10">
        <v>297</v>
      </c>
      <c r="C53" s="3">
        <v>264</v>
      </c>
      <c r="D53" s="4">
        <f t="shared" si="0"/>
        <v>0.8888888888888888</v>
      </c>
      <c r="E53" s="7">
        <v>128</v>
      </c>
      <c r="F53" s="8">
        <f t="shared" si="1"/>
        <v>0.5079365079365079</v>
      </c>
      <c r="G53" s="7">
        <v>7</v>
      </c>
      <c r="H53" s="8">
        <f t="shared" si="2"/>
        <v>0.027777777777777776</v>
      </c>
      <c r="I53" s="7">
        <v>24</v>
      </c>
      <c r="J53" s="8">
        <f t="shared" si="3"/>
        <v>0.09523809523809523</v>
      </c>
      <c r="K53" s="7">
        <v>76</v>
      </c>
      <c r="L53" s="8">
        <f t="shared" si="4"/>
        <v>0.30158730158730157</v>
      </c>
      <c r="M53" s="7">
        <v>17</v>
      </c>
      <c r="N53" s="8">
        <f t="shared" si="5"/>
        <v>0.06746031746031746</v>
      </c>
      <c r="O53" s="10">
        <f t="shared" si="6"/>
        <v>252</v>
      </c>
      <c r="P53" s="10">
        <v>4</v>
      </c>
      <c r="Q53" s="10">
        <v>8</v>
      </c>
      <c r="R53" s="10">
        <v>0</v>
      </c>
      <c r="S53" s="10">
        <f t="shared" si="7"/>
        <v>264</v>
      </c>
    </row>
    <row r="54" spans="1:19" ht="15">
      <c r="A54" s="10" t="s">
        <v>58</v>
      </c>
      <c r="B54" s="10">
        <v>152</v>
      </c>
      <c r="C54" s="3">
        <v>132</v>
      </c>
      <c r="D54" s="4">
        <f t="shared" si="0"/>
        <v>0.868421052631579</v>
      </c>
      <c r="E54" s="7">
        <v>64</v>
      </c>
      <c r="F54" s="8">
        <f t="shared" si="1"/>
        <v>0.5039370078740157</v>
      </c>
      <c r="G54" s="7">
        <v>2</v>
      </c>
      <c r="H54" s="8">
        <f t="shared" si="2"/>
        <v>0.015748031496062992</v>
      </c>
      <c r="I54" s="7">
        <v>16</v>
      </c>
      <c r="J54" s="8">
        <f t="shared" si="3"/>
        <v>0.12598425196850394</v>
      </c>
      <c r="K54" s="7">
        <v>41</v>
      </c>
      <c r="L54" s="8">
        <f t="shared" si="4"/>
        <v>0.3228346456692913</v>
      </c>
      <c r="M54" s="7">
        <v>4</v>
      </c>
      <c r="N54" s="8">
        <f t="shared" si="5"/>
        <v>0.031496062992125984</v>
      </c>
      <c r="O54" s="10">
        <f t="shared" si="6"/>
        <v>127</v>
      </c>
      <c r="P54" s="10">
        <v>5</v>
      </c>
      <c r="Q54" s="10">
        <v>0</v>
      </c>
      <c r="R54" s="10">
        <v>0</v>
      </c>
      <c r="S54" s="10">
        <f t="shared" si="7"/>
        <v>132</v>
      </c>
    </row>
    <row r="55" spans="1:19" ht="15">
      <c r="A55" s="10" t="s">
        <v>59</v>
      </c>
      <c r="B55" s="10">
        <v>565</v>
      </c>
      <c r="C55" s="3">
        <v>492</v>
      </c>
      <c r="D55" s="4">
        <f t="shared" si="0"/>
        <v>0.8707964601769912</v>
      </c>
      <c r="E55" s="7">
        <v>188</v>
      </c>
      <c r="F55" s="8">
        <f t="shared" si="1"/>
        <v>0.40085287846481876</v>
      </c>
      <c r="G55" s="7">
        <v>13</v>
      </c>
      <c r="H55" s="8">
        <f t="shared" si="2"/>
        <v>0.02771855010660981</v>
      </c>
      <c r="I55" s="7">
        <v>62</v>
      </c>
      <c r="J55" s="8">
        <f t="shared" si="3"/>
        <v>0.13219616204690832</v>
      </c>
      <c r="K55" s="7">
        <v>184</v>
      </c>
      <c r="L55" s="8">
        <f t="shared" si="4"/>
        <v>0.39232409381663114</v>
      </c>
      <c r="M55" s="7">
        <v>22</v>
      </c>
      <c r="N55" s="8">
        <f t="shared" si="5"/>
        <v>0.046908315565031986</v>
      </c>
      <c r="O55" s="10">
        <f t="shared" si="6"/>
        <v>469</v>
      </c>
      <c r="P55" s="10">
        <v>17</v>
      </c>
      <c r="Q55" s="10">
        <v>6</v>
      </c>
      <c r="R55" s="10">
        <v>0</v>
      </c>
      <c r="S55" s="10">
        <f t="shared" si="7"/>
        <v>492</v>
      </c>
    </row>
    <row r="56" spans="1:19" ht="15">
      <c r="A56" s="10" t="s">
        <v>60</v>
      </c>
      <c r="B56" s="10">
        <v>10962</v>
      </c>
      <c r="C56" s="3">
        <v>8957</v>
      </c>
      <c r="D56" s="4">
        <f t="shared" si="0"/>
        <v>0.8170954205436964</v>
      </c>
      <c r="E56" s="7">
        <v>3631</v>
      </c>
      <c r="F56" s="8">
        <f t="shared" si="1"/>
        <v>0.4245294048871741</v>
      </c>
      <c r="G56" s="7">
        <v>300</v>
      </c>
      <c r="H56" s="8">
        <f t="shared" si="2"/>
        <v>0.035075412136092596</v>
      </c>
      <c r="I56" s="7">
        <v>459</v>
      </c>
      <c r="J56" s="8">
        <f t="shared" si="3"/>
        <v>0.05366538056822168</v>
      </c>
      <c r="K56" s="7">
        <v>3482</v>
      </c>
      <c r="L56" s="8">
        <f t="shared" si="4"/>
        <v>0.40710861685958144</v>
      </c>
      <c r="M56" s="7">
        <v>681</v>
      </c>
      <c r="N56" s="8">
        <f t="shared" si="5"/>
        <v>0.0796211855489302</v>
      </c>
      <c r="O56" s="10">
        <f t="shared" si="6"/>
        <v>8553</v>
      </c>
      <c r="P56" s="10">
        <v>157</v>
      </c>
      <c r="Q56" s="10">
        <v>245</v>
      </c>
      <c r="R56" s="10">
        <v>2</v>
      </c>
      <c r="S56" s="10">
        <f t="shared" si="7"/>
        <v>8957</v>
      </c>
    </row>
    <row r="57" spans="1:19" ht="15">
      <c r="A57" s="10" t="s">
        <v>61</v>
      </c>
      <c r="B57" s="10">
        <v>1025</v>
      </c>
      <c r="C57" s="3">
        <v>879</v>
      </c>
      <c r="D57" s="4">
        <f t="shared" si="0"/>
        <v>0.8575609756097561</v>
      </c>
      <c r="E57" s="7">
        <v>371</v>
      </c>
      <c r="F57" s="8">
        <f t="shared" si="1"/>
        <v>0.4469879518072289</v>
      </c>
      <c r="G57" s="7">
        <v>24</v>
      </c>
      <c r="H57" s="8">
        <f t="shared" si="2"/>
        <v>0.02891566265060241</v>
      </c>
      <c r="I57" s="7">
        <v>87</v>
      </c>
      <c r="J57" s="8">
        <f t="shared" si="3"/>
        <v>0.10481927710843374</v>
      </c>
      <c r="K57" s="7">
        <v>310</v>
      </c>
      <c r="L57" s="8">
        <f t="shared" si="4"/>
        <v>0.37349397590361444</v>
      </c>
      <c r="M57" s="7">
        <v>38</v>
      </c>
      <c r="N57" s="8">
        <f t="shared" si="5"/>
        <v>0.04578313253012048</v>
      </c>
      <c r="O57" s="10">
        <f t="shared" si="6"/>
        <v>830</v>
      </c>
      <c r="P57" s="10">
        <v>36</v>
      </c>
      <c r="Q57" s="10">
        <v>13</v>
      </c>
      <c r="R57" s="10">
        <v>0</v>
      </c>
      <c r="S57" s="10">
        <f t="shared" si="7"/>
        <v>879</v>
      </c>
    </row>
    <row r="58" spans="1:19" ht="15">
      <c r="A58" s="10" t="s">
        <v>50</v>
      </c>
      <c r="B58" s="10">
        <v>766</v>
      </c>
      <c r="C58" s="3">
        <v>615</v>
      </c>
      <c r="D58" s="4">
        <f>SUM(C58/B58)</f>
        <v>0.8028720626631853</v>
      </c>
      <c r="E58" s="7">
        <v>245</v>
      </c>
      <c r="F58" s="8">
        <f t="shared" si="1"/>
        <v>0.41245791245791247</v>
      </c>
      <c r="G58" s="7">
        <v>33</v>
      </c>
      <c r="H58" s="8">
        <f t="shared" si="2"/>
        <v>0.05555555555555555</v>
      </c>
      <c r="I58" s="7">
        <v>60</v>
      </c>
      <c r="J58" s="8">
        <f t="shared" si="3"/>
        <v>0.10101010101010101</v>
      </c>
      <c r="K58" s="7">
        <v>216</v>
      </c>
      <c r="L58" s="8">
        <f t="shared" si="4"/>
        <v>0.36363636363636365</v>
      </c>
      <c r="M58" s="7">
        <v>40</v>
      </c>
      <c r="N58" s="8">
        <f t="shared" si="5"/>
        <v>0.06734006734006734</v>
      </c>
      <c r="O58" s="10">
        <v>594</v>
      </c>
      <c r="P58" s="10">
        <v>9</v>
      </c>
      <c r="Q58" s="10">
        <v>12</v>
      </c>
      <c r="R58" s="10">
        <v>0</v>
      </c>
      <c r="S58" s="10">
        <f>SUM(O58:R58)</f>
        <v>615</v>
      </c>
    </row>
    <row r="59" spans="1:19" ht="15">
      <c r="A59" s="10" t="s">
        <v>62</v>
      </c>
      <c r="B59" s="10">
        <v>25522</v>
      </c>
      <c r="C59" s="3">
        <v>21126</v>
      </c>
      <c r="D59" s="4">
        <f t="shared" si="0"/>
        <v>0.827756445419638</v>
      </c>
      <c r="E59" s="7">
        <v>7977</v>
      </c>
      <c r="F59" s="8">
        <f t="shared" si="1"/>
        <v>0.39445186174158137</v>
      </c>
      <c r="G59" s="7">
        <v>1098</v>
      </c>
      <c r="H59" s="8">
        <f t="shared" si="2"/>
        <v>0.054294615042278595</v>
      </c>
      <c r="I59" s="7">
        <v>1422</v>
      </c>
      <c r="J59" s="8">
        <f t="shared" si="3"/>
        <v>0.07031597685803294</v>
      </c>
      <c r="K59" s="7">
        <v>7104</v>
      </c>
      <c r="L59" s="8">
        <f t="shared" si="4"/>
        <v>0.35128319240468775</v>
      </c>
      <c r="M59" s="7">
        <v>2622</v>
      </c>
      <c r="N59" s="8">
        <f t="shared" si="5"/>
        <v>0.12965435395341937</v>
      </c>
      <c r="O59" s="10">
        <f t="shared" si="6"/>
        <v>20223</v>
      </c>
      <c r="P59" s="10">
        <v>407</v>
      </c>
      <c r="Q59" s="10">
        <v>496</v>
      </c>
      <c r="R59" s="10">
        <v>0</v>
      </c>
      <c r="S59" s="10">
        <f t="shared" si="7"/>
        <v>21126</v>
      </c>
    </row>
    <row r="60" spans="1:19" ht="15" customHeight="1">
      <c r="A60" s="10" t="s">
        <v>63</v>
      </c>
      <c r="B60" s="10">
        <v>817</v>
      </c>
      <c r="C60" s="3">
        <v>674</v>
      </c>
      <c r="D60" s="4">
        <f t="shared" si="0"/>
        <v>0.824969400244798</v>
      </c>
      <c r="E60" s="7">
        <v>279</v>
      </c>
      <c r="F60" s="8">
        <f t="shared" si="1"/>
        <v>0.44568690095846647</v>
      </c>
      <c r="G60" s="7">
        <v>17</v>
      </c>
      <c r="H60" s="8">
        <f t="shared" si="2"/>
        <v>0.027156549520766772</v>
      </c>
      <c r="I60" s="7">
        <v>71</v>
      </c>
      <c r="J60" s="8">
        <f t="shared" si="3"/>
        <v>0.1134185303514377</v>
      </c>
      <c r="K60" s="7">
        <v>221</v>
      </c>
      <c r="L60" s="8">
        <f t="shared" si="4"/>
        <v>0.35303514376996803</v>
      </c>
      <c r="M60" s="7">
        <v>38</v>
      </c>
      <c r="N60" s="8">
        <f t="shared" si="5"/>
        <v>0.06070287539936102</v>
      </c>
      <c r="O60" s="10">
        <f t="shared" si="6"/>
        <v>626</v>
      </c>
      <c r="P60" s="10">
        <v>23</v>
      </c>
      <c r="Q60" s="10">
        <v>25</v>
      </c>
      <c r="R60" s="10">
        <v>0</v>
      </c>
      <c r="S60" s="10">
        <f t="shared" si="7"/>
        <v>674</v>
      </c>
    </row>
    <row r="61" spans="1:19" ht="15">
      <c r="A61" s="10" t="s">
        <v>64</v>
      </c>
      <c r="B61" s="10">
        <v>850</v>
      </c>
      <c r="C61" s="3">
        <v>697</v>
      </c>
      <c r="D61" s="4">
        <f t="shared" si="0"/>
        <v>0.82</v>
      </c>
      <c r="E61" s="7">
        <v>191</v>
      </c>
      <c r="F61" s="8">
        <f t="shared" si="1"/>
        <v>0.29249617151607965</v>
      </c>
      <c r="G61" s="7">
        <v>19</v>
      </c>
      <c r="H61" s="8">
        <f t="shared" si="2"/>
        <v>0.02909647779479326</v>
      </c>
      <c r="I61" s="7">
        <v>51</v>
      </c>
      <c r="J61" s="8">
        <f t="shared" si="3"/>
        <v>0.0781010719754977</v>
      </c>
      <c r="K61" s="7">
        <v>364</v>
      </c>
      <c r="L61" s="8">
        <f t="shared" si="4"/>
        <v>0.557427258805513</v>
      </c>
      <c r="M61" s="7">
        <v>28</v>
      </c>
      <c r="N61" s="8">
        <f t="shared" si="5"/>
        <v>0.042879019908116385</v>
      </c>
      <c r="O61" s="10">
        <f t="shared" si="6"/>
        <v>653</v>
      </c>
      <c r="P61" s="10">
        <v>23</v>
      </c>
      <c r="Q61" s="10">
        <v>21</v>
      </c>
      <c r="R61" s="10">
        <v>0</v>
      </c>
      <c r="S61" s="10">
        <f t="shared" si="7"/>
        <v>697</v>
      </c>
    </row>
    <row r="62" spans="1:19" ht="15">
      <c r="A62" s="10" t="s">
        <v>65</v>
      </c>
      <c r="B62" s="10">
        <v>797</v>
      </c>
      <c r="C62" s="3">
        <v>658</v>
      </c>
      <c r="D62" s="4">
        <f t="shared" si="0"/>
        <v>0.8255959849435383</v>
      </c>
      <c r="E62" s="7">
        <v>250</v>
      </c>
      <c r="F62" s="8">
        <f t="shared" si="1"/>
        <v>0.4</v>
      </c>
      <c r="G62" s="7">
        <v>17</v>
      </c>
      <c r="H62" s="8">
        <f t="shared" si="2"/>
        <v>0.0272</v>
      </c>
      <c r="I62" s="7">
        <v>75</v>
      </c>
      <c r="J62" s="8">
        <f t="shared" si="3"/>
        <v>0.12</v>
      </c>
      <c r="K62" s="7">
        <v>234</v>
      </c>
      <c r="L62" s="8">
        <f t="shared" si="4"/>
        <v>0.3744</v>
      </c>
      <c r="M62" s="7">
        <v>49</v>
      </c>
      <c r="N62" s="8">
        <f t="shared" si="5"/>
        <v>0.0784</v>
      </c>
      <c r="O62" s="10">
        <f t="shared" si="6"/>
        <v>625</v>
      </c>
      <c r="P62" s="10">
        <v>22</v>
      </c>
      <c r="Q62" s="10">
        <v>11</v>
      </c>
      <c r="R62" s="10">
        <v>0</v>
      </c>
      <c r="S62" s="10">
        <f t="shared" si="7"/>
        <v>658</v>
      </c>
    </row>
    <row r="63" spans="1:19" ht="15">
      <c r="A63" s="10" t="s">
        <v>66</v>
      </c>
      <c r="B63" s="10">
        <v>3266</v>
      </c>
      <c r="C63" s="3">
        <v>2788</v>
      </c>
      <c r="D63" s="4">
        <f t="shared" si="0"/>
        <v>0.8536436007348438</v>
      </c>
      <c r="E63" s="7">
        <v>879</v>
      </c>
      <c r="F63" s="8">
        <f t="shared" si="1"/>
        <v>0.33498475609756095</v>
      </c>
      <c r="G63" s="7">
        <v>110</v>
      </c>
      <c r="H63" s="8">
        <f t="shared" si="2"/>
        <v>0.041920731707317076</v>
      </c>
      <c r="I63" s="7">
        <v>251</v>
      </c>
      <c r="J63" s="8">
        <f t="shared" si="3"/>
        <v>0.09565548780487805</v>
      </c>
      <c r="K63" s="7">
        <v>1197</v>
      </c>
      <c r="L63" s="8">
        <f t="shared" si="4"/>
        <v>0.4561737804878049</v>
      </c>
      <c r="M63" s="7">
        <v>187</v>
      </c>
      <c r="N63" s="8">
        <f t="shared" si="5"/>
        <v>0.07126524390243902</v>
      </c>
      <c r="O63" s="10">
        <v>2624</v>
      </c>
      <c r="P63" s="10">
        <v>99</v>
      </c>
      <c r="Q63" s="10">
        <v>65</v>
      </c>
      <c r="R63" s="10">
        <v>0</v>
      </c>
      <c r="S63" s="10">
        <f t="shared" si="7"/>
        <v>2788</v>
      </c>
    </row>
    <row r="64" spans="1:19" ht="15">
      <c r="A64" s="10" t="s">
        <v>67</v>
      </c>
      <c r="B64" s="10">
        <v>361</v>
      </c>
      <c r="C64" s="3">
        <v>294</v>
      </c>
      <c r="D64" s="4">
        <f t="shared" si="0"/>
        <v>0.814404432132964</v>
      </c>
      <c r="E64" s="7">
        <v>81</v>
      </c>
      <c r="F64" s="8">
        <f t="shared" si="1"/>
        <v>0.2924187725631769</v>
      </c>
      <c r="G64" s="7">
        <v>15</v>
      </c>
      <c r="H64" s="8">
        <f t="shared" si="2"/>
        <v>0.05415162454873646</v>
      </c>
      <c r="I64" s="7">
        <v>24</v>
      </c>
      <c r="J64" s="8">
        <f t="shared" si="3"/>
        <v>0.08664259927797834</v>
      </c>
      <c r="K64" s="7">
        <v>139</v>
      </c>
      <c r="L64" s="8">
        <f t="shared" si="4"/>
        <v>0.5018050541516246</v>
      </c>
      <c r="M64" s="7">
        <v>18</v>
      </c>
      <c r="N64" s="8">
        <f t="shared" si="5"/>
        <v>0.06498194945848375</v>
      </c>
      <c r="O64" s="10">
        <f t="shared" si="6"/>
        <v>277</v>
      </c>
      <c r="P64" s="10">
        <v>15</v>
      </c>
      <c r="Q64" s="10">
        <v>2</v>
      </c>
      <c r="R64" s="10">
        <v>0</v>
      </c>
      <c r="S64" s="10">
        <f t="shared" si="7"/>
        <v>294</v>
      </c>
    </row>
    <row r="65" spans="1:19" ht="15">
      <c r="A65" s="10" t="s">
        <v>68</v>
      </c>
      <c r="B65" s="10">
        <v>1376</v>
      </c>
      <c r="C65" s="3">
        <v>1158</v>
      </c>
      <c r="D65" s="4">
        <f t="shared" si="0"/>
        <v>0.8415697674418605</v>
      </c>
      <c r="E65" s="7">
        <v>475</v>
      </c>
      <c r="F65" s="8">
        <f t="shared" si="1"/>
        <v>0.42754275427542754</v>
      </c>
      <c r="G65" s="7">
        <v>30</v>
      </c>
      <c r="H65" s="8">
        <f t="shared" si="2"/>
        <v>0.027002700270027002</v>
      </c>
      <c r="I65" s="7">
        <v>71</v>
      </c>
      <c r="J65" s="8">
        <f t="shared" si="3"/>
        <v>0.0639063906390639</v>
      </c>
      <c r="K65" s="7">
        <v>448</v>
      </c>
      <c r="L65" s="8">
        <f t="shared" si="4"/>
        <v>0.40324032403240323</v>
      </c>
      <c r="M65" s="7">
        <v>87</v>
      </c>
      <c r="N65" s="8">
        <f t="shared" si="5"/>
        <v>0.0783078307830783</v>
      </c>
      <c r="O65" s="10">
        <f t="shared" si="6"/>
        <v>1111</v>
      </c>
      <c r="P65" s="10">
        <v>19</v>
      </c>
      <c r="Q65" s="10">
        <v>28</v>
      </c>
      <c r="R65" s="10">
        <v>0</v>
      </c>
      <c r="S65" s="10">
        <f t="shared" si="7"/>
        <v>1158</v>
      </c>
    </row>
    <row r="66" spans="1:19" ht="15">
      <c r="A66" s="10" t="s">
        <v>69</v>
      </c>
      <c r="B66" s="10">
        <v>601</v>
      </c>
      <c r="C66" s="3">
        <v>479</v>
      </c>
      <c r="D66" s="4">
        <f t="shared" si="0"/>
        <v>0.7970049916805324</v>
      </c>
      <c r="E66" s="7">
        <v>193</v>
      </c>
      <c r="F66" s="8">
        <f t="shared" si="1"/>
        <v>0.4337078651685393</v>
      </c>
      <c r="G66" s="7">
        <v>24</v>
      </c>
      <c r="H66" s="8">
        <f t="shared" si="2"/>
        <v>0.05393258426966292</v>
      </c>
      <c r="I66" s="7">
        <v>47</v>
      </c>
      <c r="J66" s="8">
        <f t="shared" si="3"/>
        <v>0.10561797752808989</v>
      </c>
      <c r="K66" s="7">
        <v>102</v>
      </c>
      <c r="L66" s="8">
        <f t="shared" si="4"/>
        <v>0.2292134831460674</v>
      </c>
      <c r="M66" s="7">
        <v>79</v>
      </c>
      <c r="N66" s="8">
        <f t="shared" si="5"/>
        <v>0.17752808988764046</v>
      </c>
      <c r="O66" s="10">
        <v>445</v>
      </c>
      <c r="P66" s="10">
        <v>13</v>
      </c>
      <c r="Q66" s="10">
        <v>21</v>
      </c>
      <c r="R66" s="10">
        <v>0</v>
      </c>
      <c r="S66" s="10">
        <f t="shared" si="7"/>
        <v>479</v>
      </c>
    </row>
    <row r="67" spans="1:19" ht="15">
      <c r="A67" s="10" t="s">
        <v>70</v>
      </c>
      <c r="B67" s="10">
        <v>655</v>
      </c>
      <c r="C67" s="3">
        <v>559</v>
      </c>
      <c r="D67" s="4">
        <f t="shared" si="0"/>
        <v>0.8534351145038168</v>
      </c>
      <c r="E67" s="7">
        <v>177</v>
      </c>
      <c r="F67" s="8">
        <f t="shared" si="1"/>
        <v>0.33586337760910817</v>
      </c>
      <c r="G67" s="7">
        <v>26</v>
      </c>
      <c r="H67" s="8">
        <f t="shared" si="2"/>
        <v>0.04933586337760911</v>
      </c>
      <c r="I67" s="7">
        <v>51</v>
      </c>
      <c r="J67" s="8">
        <f t="shared" si="3"/>
        <v>0.0967741935483871</v>
      </c>
      <c r="K67" s="7">
        <v>248</v>
      </c>
      <c r="L67" s="8">
        <f t="shared" si="4"/>
        <v>0.47058823529411764</v>
      </c>
      <c r="M67" s="7">
        <v>25</v>
      </c>
      <c r="N67" s="8">
        <f t="shared" si="5"/>
        <v>0.04743833017077799</v>
      </c>
      <c r="O67" s="10">
        <f t="shared" si="6"/>
        <v>527</v>
      </c>
      <c r="P67" s="10">
        <v>8</v>
      </c>
      <c r="Q67" s="10">
        <v>24</v>
      </c>
      <c r="R67" s="10">
        <v>0</v>
      </c>
      <c r="S67" s="10">
        <f t="shared" si="7"/>
        <v>559</v>
      </c>
    </row>
    <row r="68" spans="1:19" ht="15">
      <c r="A68" s="10" t="s">
        <v>71</v>
      </c>
      <c r="B68" s="10">
        <v>483</v>
      </c>
      <c r="C68" s="3">
        <v>407</v>
      </c>
      <c r="D68" s="4">
        <f t="shared" si="0"/>
        <v>0.8426501035196687</v>
      </c>
      <c r="E68" s="7">
        <v>169</v>
      </c>
      <c r="F68" s="8">
        <f t="shared" si="1"/>
        <v>0.43444730077120824</v>
      </c>
      <c r="G68" s="7">
        <v>8</v>
      </c>
      <c r="H68" s="8">
        <f t="shared" si="2"/>
        <v>0.02056555269922879</v>
      </c>
      <c r="I68" s="7">
        <v>33</v>
      </c>
      <c r="J68" s="8">
        <f t="shared" si="3"/>
        <v>0.08483290488431877</v>
      </c>
      <c r="K68" s="7">
        <v>158</v>
      </c>
      <c r="L68" s="8">
        <f t="shared" si="4"/>
        <v>0.40616966580976865</v>
      </c>
      <c r="M68" s="7">
        <v>21</v>
      </c>
      <c r="N68" s="8">
        <f t="shared" si="5"/>
        <v>0.05398457583547558</v>
      </c>
      <c r="O68" s="10">
        <f t="shared" si="6"/>
        <v>389</v>
      </c>
      <c r="P68" s="10">
        <v>13</v>
      </c>
      <c r="Q68" s="10">
        <v>5</v>
      </c>
      <c r="R68" s="10">
        <v>0</v>
      </c>
      <c r="S68" s="10">
        <f t="shared" si="7"/>
        <v>407</v>
      </c>
    </row>
    <row r="69" spans="1:19" ht="15">
      <c r="A69" s="10" t="s">
        <v>72</v>
      </c>
      <c r="B69" s="10">
        <v>2510</v>
      </c>
      <c r="C69" s="3">
        <v>2104</v>
      </c>
      <c r="D69" s="4">
        <f t="shared" si="0"/>
        <v>0.8382470119521912</v>
      </c>
      <c r="E69" s="7">
        <v>612</v>
      </c>
      <c r="F69" s="8">
        <f t="shared" si="1"/>
        <v>0.30569430569430567</v>
      </c>
      <c r="G69" s="7">
        <v>55</v>
      </c>
      <c r="H69" s="8">
        <f t="shared" si="2"/>
        <v>0.027472527472527472</v>
      </c>
      <c r="I69" s="7">
        <v>419</v>
      </c>
      <c r="J69" s="8">
        <f t="shared" si="3"/>
        <v>0.20929070929070928</v>
      </c>
      <c r="K69" s="7">
        <v>815</v>
      </c>
      <c r="L69" s="8">
        <f t="shared" si="4"/>
        <v>0.4070929070929071</v>
      </c>
      <c r="M69" s="7">
        <v>101</v>
      </c>
      <c r="N69" s="8">
        <f t="shared" si="5"/>
        <v>0.05044955044955045</v>
      </c>
      <c r="O69" s="10">
        <f t="shared" si="6"/>
        <v>2002</v>
      </c>
      <c r="P69" s="10">
        <v>59</v>
      </c>
      <c r="Q69" s="10">
        <v>39</v>
      </c>
      <c r="R69" s="10">
        <v>4</v>
      </c>
      <c r="S69" s="10">
        <f t="shared" si="7"/>
        <v>2104</v>
      </c>
    </row>
    <row r="70" spans="1:19" ht="15">
      <c r="A70" s="10" t="s">
        <v>73</v>
      </c>
      <c r="B70" s="10">
        <v>1025</v>
      </c>
      <c r="C70" s="3">
        <v>848</v>
      </c>
      <c r="D70" s="4">
        <f t="shared" si="0"/>
        <v>0.8273170731707317</v>
      </c>
      <c r="E70" s="7">
        <v>341</v>
      </c>
      <c r="F70" s="8">
        <f t="shared" si="1"/>
        <v>0.4225526641883519</v>
      </c>
      <c r="G70" s="7">
        <v>76</v>
      </c>
      <c r="H70" s="8">
        <f t="shared" si="2"/>
        <v>0.09417596034696406</v>
      </c>
      <c r="I70" s="7">
        <v>73</v>
      </c>
      <c r="J70" s="8">
        <f t="shared" si="3"/>
        <v>0.09045848822800495</v>
      </c>
      <c r="K70" s="7">
        <v>230</v>
      </c>
      <c r="L70" s="8">
        <f t="shared" si="4"/>
        <v>0.2850061957868649</v>
      </c>
      <c r="M70" s="7">
        <v>87</v>
      </c>
      <c r="N70" s="8">
        <f t="shared" si="5"/>
        <v>0.10780669144981413</v>
      </c>
      <c r="O70" s="10">
        <f t="shared" si="6"/>
        <v>807</v>
      </c>
      <c r="P70" s="10">
        <v>21</v>
      </c>
      <c r="Q70" s="10">
        <v>20</v>
      </c>
      <c r="R70" s="10">
        <v>0</v>
      </c>
      <c r="S70" s="10">
        <f t="shared" si="7"/>
        <v>848</v>
      </c>
    </row>
    <row r="71" spans="1:19" ht="15">
      <c r="A71" s="10" t="s">
        <v>74</v>
      </c>
      <c r="B71" s="10">
        <v>1037</v>
      </c>
      <c r="C71" s="3">
        <v>878</v>
      </c>
      <c r="D71" s="4">
        <f t="shared" si="0"/>
        <v>0.8466730954676953</v>
      </c>
      <c r="E71" s="7">
        <v>434</v>
      </c>
      <c r="F71" s="8">
        <f t="shared" si="1"/>
        <v>0.5172824791418356</v>
      </c>
      <c r="G71" s="7">
        <v>36</v>
      </c>
      <c r="H71" s="8">
        <f t="shared" si="2"/>
        <v>0.04290822407628129</v>
      </c>
      <c r="I71" s="7">
        <v>63</v>
      </c>
      <c r="J71" s="8">
        <f t="shared" si="3"/>
        <v>0.07508939213349225</v>
      </c>
      <c r="K71" s="7">
        <v>229</v>
      </c>
      <c r="L71" s="8">
        <f t="shared" si="4"/>
        <v>0.2729439809296782</v>
      </c>
      <c r="M71" s="7">
        <v>77</v>
      </c>
      <c r="N71" s="8">
        <f t="shared" si="5"/>
        <v>0.09177592371871275</v>
      </c>
      <c r="O71" s="10">
        <f t="shared" si="6"/>
        <v>839</v>
      </c>
      <c r="P71" s="10">
        <v>18</v>
      </c>
      <c r="Q71" s="10">
        <v>21</v>
      </c>
      <c r="R71" s="10">
        <v>0</v>
      </c>
      <c r="S71" s="10">
        <f t="shared" si="7"/>
        <v>878</v>
      </c>
    </row>
    <row r="72" spans="1:19" ht="15">
      <c r="A72" s="10" t="s">
        <v>75</v>
      </c>
      <c r="B72" s="10">
        <v>331</v>
      </c>
      <c r="C72" s="3">
        <v>291</v>
      </c>
      <c r="D72" s="4">
        <f aca="true" t="shared" si="8" ref="D72:D77">SUM(C72/B72)</f>
        <v>0.879154078549849</v>
      </c>
      <c r="E72" s="7">
        <v>83</v>
      </c>
      <c r="F72" s="8">
        <f aca="true" t="shared" si="9" ref="F72:F77">SUM(E72/$O72)</f>
        <v>0.3007246376811594</v>
      </c>
      <c r="G72" s="7">
        <v>15</v>
      </c>
      <c r="H72" s="8">
        <f aca="true" t="shared" si="10" ref="H72:H77">SUM(G72/$O72)</f>
        <v>0.05434782608695652</v>
      </c>
      <c r="I72" s="7">
        <v>27</v>
      </c>
      <c r="J72" s="8">
        <f aca="true" t="shared" si="11" ref="J72:J77">SUM(I72/$O72)</f>
        <v>0.09782608695652174</v>
      </c>
      <c r="K72" s="7">
        <v>137</v>
      </c>
      <c r="L72" s="8">
        <f aca="true" t="shared" si="12" ref="L72:L77">SUM(K72/$O72)</f>
        <v>0.4963768115942029</v>
      </c>
      <c r="M72" s="7">
        <v>14</v>
      </c>
      <c r="N72" s="8">
        <f aca="true" t="shared" si="13" ref="N72:N77">SUM(M72/$O72)</f>
        <v>0.050724637681159424</v>
      </c>
      <c r="O72" s="10">
        <f>SUM(E72+G72+I72+K72+M72)</f>
        <v>276</v>
      </c>
      <c r="P72" s="10">
        <v>9</v>
      </c>
      <c r="Q72" s="10">
        <v>6</v>
      </c>
      <c r="R72" s="10">
        <v>0</v>
      </c>
      <c r="S72" s="10">
        <f t="shared" si="7"/>
        <v>291</v>
      </c>
    </row>
    <row r="73" spans="1:19" ht="15">
      <c r="A73" s="10" t="s">
        <v>76</v>
      </c>
      <c r="B73" s="10">
        <v>2527</v>
      </c>
      <c r="C73" s="3">
        <v>2219</v>
      </c>
      <c r="D73" s="4">
        <f t="shared" si="8"/>
        <v>0.8781163434903048</v>
      </c>
      <c r="E73" s="7">
        <v>945</v>
      </c>
      <c r="F73" s="8">
        <f t="shared" si="9"/>
        <v>0.44575471698113206</v>
      </c>
      <c r="G73" s="7">
        <v>101</v>
      </c>
      <c r="H73" s="8">
        <f t="shared" si="10"/>
        <v>0.04764150943396227</v>
      </c>
      <c r="I73" s="7">
        <v>142</v>
      </c>
      <c r="J73" s="8">
        <f t="shared" si="11"/>
        <v>0.0669811320754717</v>
      </c>
      <c r="K73" s="7">
        <v>729</v>
      </c>
      <c r="L73" s="8">
        <f t="shared" si="12"/>
        <v>0.3438679245283019</v>
      </c>
      <c r="M73" s="7">
        <v>203</v>
      </c>
      <c r="N73" s="8">
        <f t="shared" si="13"/>
        <v>0.09575471698113208</v>
      </c>
      <c r="O73" s="10">
        <v>2120</v>
      </c>
      <c r="P73" s="10">
        <v>49</v>
      </c>
      <c r="Q73" s="10">
        <v>50</v>
      </c>
      <c r="R73" s="10">
        <v>0</v>
      </c>
      <c r="S73" s="10">
        <f>SUM(O73:R73)</f>
        <v>2219</v>
      </c>
    </row>
    <row r="74" spans="1:19" ht="15">
      <c r="A74" s="10" t="s">
        <v>77</v>
      </c>
      <c r="B74" s="10">
        <v>613</v>
      </c>
      <c r="C74" s="3">
        <v>503</v>
      </c>
      <c r="D74" s="4">
        <f t="shared" si="8"/>
        <v>0.8205546492659054</v>
      </c>
      <c r="E74" s="7">
        <v>185</v>
      </c>
      <c r="F74" s="8">
        <f t="shared" si="9"/>
        <v>0.38381742738589214</v>
      </c>
      <c r="G74" s="7">
        <v>12</v>
      </c>
      <c r="H74" s="8">
        <f t="shared" si="10"/>
        <v>0.024896265560165973</v>
      </c>
      <c r="I74" s="7">
        <v>53</v>
      </c>
      <c r="J74" s="8">
        <f t="shared" si="11"/>
        <v>0.10995850622406639</v>
      </c>
      <c r="K74" s="7">
        <v>202</v>
      </c>
      <c r="L74" s="8">
        <f t="shared" si="12"/>
        <v>0.4190871369294606</v>
      </c>
      <c r="M74" s="7">
        <v>30</v>
      </c>
      <c r="N74" s="8">
        <f t="shared" si="13"/>
        <v>0.06224066390041494</v>
      </c>
      <c r="O74" s="10">
        <f>SUM(E74+G74+I74+K74+M74)</f>
        <v>482</v>
      </c>
      <c r="P74" s="10">
        <v>14</v>
      </c>
      <c r="Q74" s="10">
        <v>7</v>
      </c>
      <c r="R74" s="10">
        <v>0</v>
      </c>
      <c r="S74" s="10">
        <f>SUM(O74:R74)</f>
        <v>503</v>
      </c>
    </row>
    <row r="75" spans="1:19" ht="15">
      <c r="A75" s="10" t="s">
        <v>78</v>
      </c>
      <c r="B75" s="10">
        <v>2037</v>
      </c>
      <c r="C75" s="3">
        <v>1784</v>
      </c>
      <c r="D75" s="4">
        <f t="shared" si="8"/>
        <v>0.8757977417771232</v>
      </c>
      <c r="E75" s="7">
        <v>796</v>
      </c>
      <c r="F75" s="8">
        <f t="shared" si="9"/>
        <v>0.46768507638072854</v>
      </c>
      <c r="G75" s="7">
        <v>56</v>
      </c>
      <c r="H75" s="8">
        <f t="shared" si="10"/>
        <v>0.03290246768507638</v>
      </c>
      <c r="I75" s="7">
        <v>147</v>
      </c>
      <c r="J75" s="8">
        <f t="shared" si="11"/>
        <v>0.0863689776733255</v>
      </c>
      <c r="K75" s="7">
        <v>540</v>
      </c>
      <c r="L75" s="8">
        <f t="shared" si="12"/>
        <v>0.3172737955346651</v>
      </c>
      <c r="M75" s="7">
        <v>163</v>
      </c>
      <c r="N75" s="8">
        <f t="shared" si="13"/>
        <v>0.09576968272620447</v>
      </c>
      <c r="O75" s="10">
        <f>SUM(E75+G75+I75+K75+M75)</f>
        <v>1702</v>
      </c>
      <c r="P75" s="10">
        <v>44</v>
      </c>
      <c r="Q75" s="10">
        <v>38</v>
      </c>
      <c r="R75" s="10">
        <v>0</v>
      </c>
      <c r="S75" s="10">
        <f>SUM(O75:R75)</f>
        <v>1784</v>
      </c>
    </row>
    <row r="76" spans="1:19" ht="15.75" thickBot="1">
      <c r="A76" s="10" t="s">
        <v>79</v>
      </c>
      <c r="B76" s="10">
        <v>275</v>
      </c>
      <c r="C76" s="3">
        <v>232</v>
      </c>
      <c r="D76" s="4">
        <f t="shared" si="8"/>
        <v>0.8436363636363636</v>
      </c>
      <c r="E76" s="7">
        <v>85</v>
      </c>
      <c r="F76" s="8">
        <f t="shared" si="9"/>
        <v>0.38461538461538464</v>
      </c>
      <c r="G76" s="7">
        <v>4</v>
      </c>
      <c r="H76" s="8">
        <f t="shared" si="10"/>
        <v>0.01809954751131222</v>
      </c>
      <c r="I76" s="7">
        <v>45</v>
      </c>
      <c r="J76" s="8">
        <f t="shared" si="11"/>
        <v>0.20361990950226244</v>
      </c>
      <c r="K76" s="7">
        <v>76</v>
      </c>
      <c r="L76" s="8">
        <f t="shared" si="12"/>
        <v>0.3438914027149321</v>
      </c>
      <c r="M76" s="7">
        <v>11</v>
      </c>
      <c r="N76" s="8">
        <f t="shared" si="13"/>
        <v>0.049773755656108594</v>
      </c>
      <c r="O76" s="10">
        <f>SUM(E76+G76+I76+K76+M76)</f>
        <v>221</v>
      </c>
      <c r="P76" s="10">
        <v>6</v>
      </c>
      <c r="Q76" s="10">
        <v>5</v>
      </c>
      <c r="R76" s="10">
        <v>0</v>
      </c>
      <c r="S76" s="10">
        <f>SUM(O76:R76)</f>
        <v>232</v>
      </c>
    </row>
    <row r="77" spans="1:20" s="14" customFormat="1" ht="13.5" customHeight="1" thickBot="1">
      <c r="A77" s="15" t="s">
        <v>9</v>
      </c>
      <c r="B77" s="11">
        <f>SUM(B7:B76)</f>
        <v>120472</v>
      </c>
      <c r="C77" s="12">
        <f>SUM(C7:C76)</f>
        <v>101376</v>
      </c>
      <c r="D77" s="13">
        <f t="shared" si="8"/>
        <v>0.8414901387874361</v>
      </c>
      <c r="E77" s="11">
        <f>SUM(E7:E76)</f>
        <v>38743</v>
      </c>
      <c r="F77" s="13">
        <f t="shared" si="9"/>
        <v>0.4020443106937166</v>
      </c>
      <c r="G77" s="11">
        <f>SUM(G7:G76)</f>
        <v>3951</v>
      </c>
      <c r="H77" s="13">
        <f t="shared" si="10"/>
        <v>0.04100036320240751</v>
      </c>
      <c r="I77" s="11">
        <f>SUM(I7:I76)</f>
        <v>8061</v>
      </c>
      <c r="J77" s="13">
        <f t="shared" si="11"/>
        <v>0.08365070305608883</v>
      </c>
      <c r="K77" s="11">
        <f>SUM(K7:K76)</f>
        <v>36745</v>
      </c>
      <c r="L77" s="13">
        <f t="shared" si="12"/>
        <v>0.38131064183054014</v>
      </c>
      <c r="M77" s="11">
        <f>SUM(M7:M76)</f>
        <v>8865</v>
      </c>
      <c r="N77" s="13">
        <f t="shared" si="13"/>
        <v>0.09199398121724693</v>
      </c>
      <c r="O77" s="11">
        <f>SUM(O7:O76)</f>
        <v>96365</v>
      </c>
      <c r="P77" s="11">
        <f>SUM(P7:P76)</f>
        <v>2469</v>
      </c>
      <c r="Q77" s="11">
        <f>SUM(Q7:Q76)</f>
        <v>2518</v>
      </c>
      <c r="R77" s="11">
        <f>SUM(R7:R76)</f>
        <v>24</v>
      </c>
      <c r="S77" s="11">
        <f>SUM(S7:S76)</f>
        <v>101376</v>
      </c>
      <c r="T77"/>
    </row>
  </sheetData>
  <mergeCells count="13">
    <mergeCell ref="S5:S6"/>
    <mergeCell ref="E5:F6"/>
    <mergeCell ref="G5:H6"/>
    <mergeCell ref="R5:R6"/>
    <mergeCell ref="B5:B6"/>
    <mergeCell ref="C5:D5"/>
    <mergeCell ref="C6:D6"/>
    <mergeCell ref="Q5:Q6"/>
    <mergeCell ref="I5:J6"/>
    <mergeCell ref="K5:L6"/>
    <mergeCell ref="O5:O6"/>
    <mergeCell ref="P5:P6"/>
    <mergeCell ref="M5:N6"/>
  </mergeCells>
  <printOptions horizontalCentered="1"/>
  <pageMargins left="0.1968503937007874" right="0.1968503937007874" top="0.3937007874015748" bottom="0.3937007874015748" header="0.5118110236220472" footer="0.5118110236220472"/>
  <pageSetup fitToHeight="2" fitToWidth="1" horizontalDpi="1200" verticalDpi="12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Risultati - Elezioni del Senato</dc:title>
  <dc:subject/>
  <dc:creator/>
  <cp:keywords/>
  <dc:description/>
  <cp:lastModifiedBy>pr39941</cp:lastModifiedBy>
  <cp:lastPrinted>2008-04-10T13:58:08Z</cp:lastPrinted>
  <dcterms:created xsi:type="dcterms:W3CDTF">2006-04-10T20:52:27Z</dcterms:created>
  <dcterms:modified xsi:type="dcterms:W3CDTF">2008-08-04T15:41:27Z</dcterms:modified>
  <cp:category/>
  <cp:version/>
  <cp:contentType/>
  <cp:contentStatus/>
</cp:coreProperties>
</file>